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क्षामता बिकास" sheetId="2" r:id="rId1"/>
    <sheet name="साधारण" sheetId="3" r:id="rId2"/>
  </sheets>
  <definedNames>
    <definedName name="_xlnm.Print_Titles" localSheetId="0">'क्षामता बिकास'!$6:$7</definedName>
    <definedName name="_xlnm.Print_Titles" localSheetId="1">साधारण!$6:$7</definedName>
  </definedNames>
  <calcPr calcId="152511"/>
</workbook>
</file>

<file path=xl/calcChain.xml><?xml version="1.0" encoding="utf-8"?>
<calcChain xmlns="http://schemas.openxmlformats.org/spreadsheetml/2006/main">
  <c r="Z52" i="3" l="1"/>
  <c r="AC52" i="3"/>
  <c r="AF52" i="3"/>
  <c r="AI52" i="3"/>
  <c r="AM52" i="3"/>
  <c r="AL52" i="3" s="1"/>
  <c r="Z53" i="3"/>
  <c r="AC53" i="3"/>
  <c r="AF53" i="3"/>
  <c r="AI53" i="3"/>
  <c r="AM53" i="3"/>
  <c r="AL53" i="3" s="1"/>
  <c r="Z54" i="3"/>
  <c r="AC54" i="3"/>
  <c r="AF54" i="3"/>
  <c r="AI54" i="3"/>
  <c r="AM54" i="3"/>
  <c r="AL54" i="3" s="1"/>
  <c r="Z55" i="3"/>
  <c r="AC55" i="3"/>
  <c r="AF55" i="3"/>
  <c r="AI55" i="3"/>
  <c r="AM55" i="3"/>
  <c r="Z56" i="3"/>
  <c r="AC56" i="3"/>
  <c r="AF56" i="3"/>
  <c r="AI56" i="3"/>
  <c r="AM56" i="3"/>
  <c r="AL56" i="3" s="1"/>
  <c r="Z57" i="3"/>
  <c r="AC57" i="3"/>
  <c r="AF57" i="3"/>
  <c r="AI57" i="3"/>
  <c r="AM57" i="3"/>
  <c r="AL57" i="3" s="1"/>
  <c r="Z58" i="3"/>
  <c r="AC58" i="3"/>
  <c r="AF58" i="3"/>
  <c r="AI58" i="3"/>
  <c r="AM58" i="3"/>
  <c r="AL58" i="3" s="1"/>
  <c r="Z59" i="3"/>
  <c r="AC59" i="3"/>
  <c r="AF59" i="3"/>
  <c r="AI59" i="3"/>
  <c r="AM59" i="3"/>
  <c r="AL59" i="3" s="1"/>
  <c r="Z60" i="3"/>
  <c r="AC60" i="3"/>
  <c r="AF60" i="3"/>
  <c r="AI60" i="3"/>
  <c r="AM60" i="3"/>
  <c r="AL60" i="3" s="1"/>
  <c r="Z61" i="3"/>
  <c r="AC61" i="3"/>
  <c r="AF61" i="3"/>
  <c r="AI61" i="3"/>
  <c r="AM61" i="3"/>
  <c r="AL61" i="3" s="1"/>
  <c r="Z62" i="3"/>
  <c r="AC62" i="3"/>
  <c r="AF62" i="3"/>
  <c r="AI62" i="3"/>
  <c r="AM62" i="3"/>
  <c r="AL62" i="3" s="1"/>
  <c r="AA63" i="3"/>
  <c r="AA64" i="3" s="1"/>
  <c r="AD63" i="3"/>
  <c r="AD64" i="3" s="1"/>
  <c r="AG63" i="3"/>
  <c r="AF63" i="3" s="1"/>
  <c r="AJ63" i="3"/>
  <c r="AI63" i="3" s="1"/>
  <c r="AC63" i="3" l="1"/>
  <c r="AC64" i="3" s="1"/>
  <c r="Z63" i="3"/>
  <c r="Z64" i="3" s="1"/>
  <c r="AM63" i="3"/>
  <c r="AL63" i="3" s="1"/>
  <c r="AL55" i="3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F34" i="2"/>
  <c r="F10" i="2"/>
  <c r="F11" i="2"/>
  <c r="F12" i="2"/>
  <c r="F13" i="2"/>
  <c r="F14" i="2"/>
  <c r="F15" i="2"/>
  <c r="F16" i="2"/>
  <c r="F18" i="2"/>
  <c r="F19" i="2"/>
  <c r="F20" i="2"/>
  <c r="F21" i="2"/>
  <c r="F22" i="2"/>
  <c r="F23" i="2"/>
  <c r="F25" i="2"/>
  <c r="F26" i="2"/>
  <c r="F27" i="2"/>
  <c r="F28" i="2"/>
  <c r="F29" i="2"/>
  <c r="F30" i="2"/>
  <c r="F31" i="2"/>
  <c r="F32" i="2"/>
  <c r="F33" i="2"/>
  <c r="F9" i="2"/>
  <c r="G34" i="2"/>
  <c r="J34" i="2" l="1"/>
  <c r="M34" i="2"/>
  <c r="P34" i="2"/>
  <c r="S34" i="2"/>
  <c r="O34" i="2"/>
  <c r="L34" i="2"/>
  <c r="I34" i="2"/>
  <c r="R34" i="2" l="1"/>
</calcChain>
</file>

<file path=xl/sharedStrings.xml><?xml version="1.0" encoding="utf-8"?>
<sst xmlns="http://schemas.openxmlformats.org/spreadsheetml/2006/main" count="300" uniqueCount="181">
  <si>
    <t>पटक</t>
  </si>
  <si>
    <t xml:space="preserve">बार्षिक कार्यक्रम </t>
  </si>
  <si>
    <t>बजेट उप शिर्षक नं  ३१२०००२२</t>
  </si>
  <si>
    <t>आयोजनाको नामः कृषि क्षमता अभिबृद्धि तथा सिप बिकास तालिम कार्यक्रम</t>
  </si>
  <si>
    <t xml:space="preserve">क्र सं </t>
  </si>
  <si>
    <t>कार्यक्रम/कृयाकलाप</t>
  </si>
  <si>
    <t>खर्च शिर्षक नं</t>
  </si>
  <si>
    <t>इकाई</t>
  </si>
  <si>
    <t xml:space="preserve">परिमाण </t>
  </si>
  <si>
    <t xml:space="preserve">भार </t>
  </si>
  <si>
    <t>बजेट</t>
  </si>
  <si>
    <t>बार्षिक</t>
  </si>
  <si>
    <t>पहिलो त्रैमासिम</t>
  </si>
  <si>
    <t>दोश्रो त्रैमासिक</t>
  </si>
  <si>
    <t>तेश्रो त्रैमासिक</t>
  </si>
  <si>
    <t>चौथो त्रैमासिक</t>
  </si>
  <si>
    <t>कैफियत</t>
  </si>
  <si>
    <t xml:space="preserve">आ चालु खर्च अन्तरगतका कार्यक्रमहरु </t>
  </si>
  <si>
    <t>कार्यक्रम कार्यन्वयन अनुगमन तथा मुल्याङ्कन खर्च</t>
  </si>
  <si>
    <t>लिटर</t>
  </si>
  <si>
    <t>बार्षिक प्रगति तथा तथ्याङ्क पुस्तिका प्रकाशन</t>
  </si>
  <si>
    <t>पशु प्रजनन तथा कृत्रिम गर्भाधान तालिम सहायक स्तर २ हप्ते</t>
  </si>
  <si>
    <t>आमसंचार तथा सामाजिक संजालका माध्यमबाट सन्देश मुलक सुचना प्रचार प्रसार</t>
  </si>
  <si>
    <t>तालिम प्रभाबकारिता अध्ययन भ्रमण</t>
  </si>
  <si>
    <t>सहायक स्तर तालिम</t>
  </si>
  <si>
    <t>असल पशु पालन अभ्यास तालिम सहायक स्तर १ हप्ते</t>
  </si>
  <si>
    <t>कृषक  स्तर तालिम</t>
  </si>
  <si>
    <t xml:space="preserve">ब्यवसायी बाख्रा पालन बिषयक तालिम २ हप्ते </t>
  </si>
  <si>
    <t>स्वच्छ दुध उत्पादन  प्रशोधन तथा बिबिधिकरण तालिम १हप्ते</t>
  </si>
  <si>
    <t xml:space="preserve">चालु खर्च अन्तरगतको जम्मा </t>
  </si>
  <si>
    <t>बजेट उप शिर्षक नं  ३१२०२०१२</t>
  </si>
  <si>
    <t>आयोजनाको नामः साधारण कार्यक्रम</t>
  </si>
  <si>
    <t>संख्या</t>
  </si>
  <si>
    <t>युनिट</t>
  </si>
  <si>
    <t>जना</t>
  </si>
  <si>
    <t>जार</t>
  </si>
  <si>
    <t>टेलिफोन महसुल</t>
  </si>
  <si>
    <t>हलुका सवारी साधन मर्मत खर्च</t>
  </si>
  <si>
    <t>वटा</t>
  </si>
  <si>
    <t>दुईपाङ्ग्रे सवारी साधन मर्मत खर्च</t>
  </si>
  <si>
    <t>कार्यालयको मसलन्द तथा सामाग्री खरिद</t>
  </si>
  <si>
    <t>कर्मचारिको सामाजिक सुरक्षा कोष खर्च</t>
  </si>
  <si>
    <t>कर्मचारी क्षमता बिकास तालिम</t>
  </si>
  <si>
    <t>योगदानमा निबृतभरण</t>
  </si>
  <si>
    <t xml:space="preserve">स्थायी कर्मचारी बिमा </t>
  </si>
  <si>
    <t>कार्यालय सौन्दर्यिकरण</t>
  </si>
  <si>
    <t>कार्यक्रम तर्जुमा समिक्षा गोष्ठीमा भाग लिने</t>
  </si>
  <si>
    <t>सरुवा भ्रमण खर्च</t>
  </si>
  <si>
    <t>बिमा सवारी साधन</t>
  </si>
  <si>
    <t>पुराना सवारी साधनको नविकरण शुल्क</t>
  </si>
  <si>
    <t>कार्यालय चियापान तथा अतिथी सत्कार</t>
  </si>
  <si>
    <t xml:space="preserve">चालु खर्च कार्यक्रमको जम्मा </t>
  </si>
  <si>
    <t xml:space="preserve">कुल जम्मा </t>
  </si>
  <si>
    <t>आर्थिक बर्ष २०८३/०८४</t>
  </si>
  <si>
    <t xml:space="preserve">ब्रोसर/फ्लेक्स प्रिन्ट/बुकलेट/पम्पलेट/प्रकाशन तथा बितरण </t>
  </si>
  <si>
    <t xml:space="preserve">लुम्बिनी प्रदेश हुलाकी राजमार्ग लक्षित भैसी बंश सुधार तथा उत्पादकत्व बृद्धी आयोजना </t>
  </si>
  <si>
    <t xml:space="preserve">महिना </t>
  </si>
  <si>
    <t xml:space="preserve">मत्स्य स्वास्थ्य ब्यवस्थापन तालिम सहायक स्तर १ हप्ते </t>
  </si>
  <si>
    <t>भैसी उत्पादन तथा उत्पादकत्व सुधार कार्यक्रम संचालन सम्बन्धी प्राबिधिक सहजकर्तालाइ TOT तालिम</t>
  </si>
  <si>
    <t xml:space="preserve">सहकार्यमा रोग निदान तथा प्रयोगशाला प्रबिधि तालिम २ हप्ते </t>
  </si>
  <si>
    <t>पशु सेवामा असल अभ्यास  (GVP,HACCP,GAHP)</t>
  </si>
  <si>
    <t xml:space="preserve">पशु प्रजनन तथा कृत्रिम गर्भाधान तालिम सहायक स्तर पुनर्तागी तालिम </t>
  </si>
  <si>
    <t xml:space="preserve">अधिकृत स्तर तालिम </t>
  </si>
  <si>
    <t xml:space="preserve">Reprodoctive Disoder and control तालिम  </t>
  </si>
  <si>
    <t xml:space="preserve">ब्यवसायी बंगुर/बाख्रा/कुखुरा/गाइ भैसी पालन बिषयक तालिम बस्तुगत सेवा टेवा सहित </t>
  </si>
  <si>
    <t xml:space="preserve">मत्स्य पोष्टहार्भेष्ट प्रशोधन तथा बजारिकरण तालिम </t>
  </si>
  <si>
    <t xml:space="preserve">पशु आहारा ब्यवस्थापन तालिम </t>
  </si>
  <si>
    <t>मत्स्य हार्भेष्टिङ्ग सम्बन्धी तालिम</t>
  </si>
  <si>
    <t>बार्षिक कार्यक्रम सार्बजनिकिकरण</t>
  </si>
  <si>
    <t>प्रयोगशाला,छात्रावास भवन तथा अतिथी गृहमा AC जडान</t>
  </si>
  <si>
    <t>तालिम हलको लागी फर्निचर तथा फिक्चर्स</t>
  </si>
  <si>
    <t>पि सि सि बाटो निर्माण कार्यलय परिसर</t>
  </si>
  <si>
    <t>कार्यालयको कम्पाउन्ड वाल निर्माण तथा सुधार</t>
  </si>
  <si>
    <t>धाराको महशुल</t>
  </si>
  <si>
    <t>अधिकृतस्तर टैठौं</t>
  </si>
  <si>
    <t>3. ८७</t>
  </si>
  <si>
    <t>अधिकृतस्तर नवौ/दशौ</t>
  </si>
  <si>
    <t>अधिकृतस्तर सातौ/आठौ</t>
  </si>
  <si>
    <t>सहायक चौथो/पाँचौ</t>
  </si>
  <si>
    <t>विजुली महसुल</t>
  </si>
  <si>
    <t>जारको पियने पानी</t>
  </si>
  <si>
    <t>कार्यालय प्रमुखको मोवाइल खर्च</t>
  </si>
  <si>
    <t>जान</t>
  </si>
  <si>
    <t>सुचना अधिकारीको मोवाइल खर्च</t>
  </si>
  <si>
    <t>ईमेल/इन्टरनेट/वेवसाइट महशुल</t>
  </si>
  <si>
    <t>हुलाक/कुरियर खर्च</t>
  </si>
  <si>
    <t>स्थायी कर्मचारीको महंगी भत्ता</t>
  </si>
  <si>
    <t>करार कर्मचारीको महंगी भत्ता</t>
  </si>
  <si>
    <t>पेट्रोल-दुइ पाङ्ग्रे</t>
  </si>
  <si>
    <t>लीटर</t>
  </si>
  <si>
    <t>डिजेल चार पाङ्ग्रे</t>
  </si>
  <si>
    <t>कार्यक्रम कार्यन्वयन अनुगमन तथा मूल्याँकन खर्च</t>
  </si>
  <si>
    <t>ग्याँस</t>
  </si>
  <si>
    <t>मूल्याँकन समितिको बैठक भत्ता</t>
  </si>
  <si>
    <t>स्थायी कर्मचारीको प्रोत्साहान भत्ता</t>
  </si>
  <si>
    <t>प्रसुती स्याहार भत्ता</t>
  </si>
  <si>
    <t>पाले पहरा भत्ता</t>
  </si>
  <si>
    <t>आन्तरिक पर्यटन प्रवर्द्धन खर्च</t>
  </si>
  <si>
    <t>निजामती कर्मचारीहरुको पोशाक खर्च</t>
  </si>
  <si>
    <t>बस मर्मत तथा सर्भेसिङ्ग</t>
  </si>
  <si>
    <t>मेसिनरी तथा अन्य औजार उपकरण मर्मत</t>
  </si>
  <si>
    <t>कार्यालय रंगरोगन र मर्मत संभार</t>
  </si>
  <si>
    <t>छात्राबासका लागी सिरक डसना तन्ना तकिया खरिद</t>
  </si>
  <si>
    <t>पत्रपत्रिका तथा कृषि सम्बन्धी पाठ्यसामाग्री खर्च</t>
  </si>
  <si>
    <t xml:space="preserve">हलुका सवारी चालक करार </t>
  </si>
  <si>
    <t>कार्यालय सहयोगी करार</t>
  </si>
  <si>
    <t>सेवा करार पोशाक</t>
  </si>
  <si>
    <t>करार कर्मचारीहरुलाई प्रोत्साहान भत्ता</t>
  </si>
  <si>
    <t>बगैचा व्यवस्थापन तथा सरसफाई माली करार</t>
  </si>
  <si>
    <t>कार्यालय सरसफाई स्वीपर</t>
  </si>
  <si>
    <t>कम्प्युटर तथा सफ्टवेयर मर्मत तथा परामर्श</t>
  </si>
  <si>
    <t>इलेक्ट्रिसियन तथा पलम्बर सेवा</t>
  </si>
  <si>
    <t>कर्मचारीको समाजिक सुरक्षा कोष खर्च</t>
  </si>
  <si>
    <t>कर्मचारी क्षमता विकाश तालिम</t>
  </si>
  <si>
    <t>योगदानमा निवृत्तभरण</t>
  </si>
  <si>
    <t>स्थायी कर्मचारी विमा</t>
  </si>
  <si>
    <t>कार्यालय सौन्दर्यकरण</t>
  </si>
  <si>
    <t>कार्यक्रमको कार्यान्वयन अनुगमन तथा मूल्यांकन</t>
  </si>
  <si>
    <t>कार्यक्रम तर्जुमा,समिक्षा गोष्ठीमा भाग लिने</t>
  </si>
  <si>
    <t>वीमा सवारी साधन</t>
  </si>
  <si>
    <t>कार्यालयमा चियापान तथा अतिथि सत्कार</t>
  </si>
  <si>
    <t>चालु खर्च कार्यक्रममको जम्मा</t>
  </si>
  <si>
    <t>कुल जम्मा खर्च</t>
  </si>
  <si>
    <t>अ) पूजीगत खर्च अन्तरगतका कार्यक्रमहरु</t>
  </si>
  <si>
    <t>11.3.७.१०</t>
  </si>
  <si>
    <t>11.3.२४.२५</t>
  </si>
  <si>
    <t>11.४.२२.८२</t>
  </si>
  <si>
    <t>11.५.२२.४</t>
  </si>
  <si>
    <t>क)  पूँजीगत खर्त कार्यक्रमको जम्माः</t>
  </si>
  <si>
    <t>आ) चालु खर्च अन्तर्गतका कार्यक्रमहरु</t>
  </si>
  <si>
    <t>2.1.1.5</t>
  </si>
  <si>
    <t>1.1.1.7</t>
  </si>
  <si>
    <t>1.1.1.35</t>
  </si>
  <si>
    <t>1.1.1.36</t>
  </si>
  <si>
    <t>1.1.1.53</t>
  </si>
  <si>
    <t>2.1.2.6</t>
  </si>
  <si>
    <t>2.1.3.1</t>
  </si>
  <si>
    <t>2.1.6.1</t>
  </si>
  <si>
    <t>2.1.6.3</t>
  </si>
  <si>
    <t>2.1.6.8</t>
  </si>
  <si>
    <t>2.1.7.1</t>
  </si>
  <si>
    <t>2.1.9.2</t>
  </si>
  <si>
    <t>1.2.2.1</t>
  </si>
  <si>
    <t>1.2.2.2.</t>
  </si>
  <si>
    <t>2.2.2.2.</t>
  </si>
  <si>
    <t>2.2.2.5</t>
  </si>
  <si>
    <t>2.2.2.12</t>
  </si>
  <si>
    <t>2.2.3.2</t>
  </si>
  <si>
    <t>1.2.4.3</t>
  </si>
  <si>
    <t>1.2.5.3</t>
  </si>
  <si>
    <t>1.2.8.1</t>
  </si>
  <si>
    <t>1.2.10.1</t>
  </si>
  <si>
    <t>1.2.13.1</t>
  </si>
  <si>
    <t>1.3.1.1</t>
  </si>
  <si>
    <t>2.3.1.2</t>
  </si>
  <si>
    <t>2.3.1.3</t>
  </si>
  <si>
    <t>2.3.1.8</t>
  </si>
  <si>
    <t>2.3.2.11</t>
  </si>
  <si>
    <t>2.3.9.1</t>
  </si>
  <si>
    <t>2.4.1.2</t>
  </si>
  <si>
    <t>2.4.1.3</t>
  </si>
  <si>
    <t>2.4.13.11</t>
  </si>
  <si>
    <t>2.5.7.2</t>
  </si>
  <si>
    <t>2.5.7.3</t>
  </si>
  <si>
    <t>2.5.7.8</t>
  </si>
  <si>
    <t>2.5.8.20</t>
  </si>
  <si>
    <t>2.5.10.6</t>
  </si>
  <si>
    <t>2.5.10.16</t>
  </si>
  <si>
    <t>2.5.10.18</t>
  </si>
  <si>
    <t>2.5.10.26</t>
  </si>
  <si>
    <t>1.6.61.1</t>
  </si>
  <si>
    <t>2.6.1.10</t>
  </si>
  <si>
    <t>1.6.2.1</t>
  </si>
  <si>
    <t>1.6.4.1</t>
  </si>
  <si>
    <t>2.7.25.50</t>
  </si>
  <si>
    <t>2.8.1.10</t>
  </si>
  <si>
    <t>2.8.2.2</t>
  </si>
  <si>
    <t>2.8.2.3</t>
  </si>
  <si>
    <t>2.9.2.1</t>
  </si>
  <si>
    <t>2.9.4.1</t>
  </si>
  <si>
    <t>2.9.9.1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</si>
</sst>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00439]0"/>
    <numFmt numFmtId="165" formatCode="[$-4000439]0.##"/>
    <numFmt numFmtId="166" formatCode="[$-4000439]0.#"/>
  </numFmts>
  <fonts count="6" x14ac:knownFonts="1">
    <font>
      <sz val="11"/>
      <color theme="1"/>
      <name val="Mangal"/>
      <family val="2"/>
      <scheme val="minor"/>
    </font>
    <font>
      <b/>
      <sz val="11"/>
      <color theme="1"/>
      <name val="Mangal"/>
      <family val="2"/>
      <scheme val="minor"/>
    </font>
    <font>
      <sz val="10"/>
      <color theme="1"/>
      <name val="Kalimati"/>
      <charset val="1"/>
    </font>
    <font>
      <b/>
      <sz val="10"/>
      <color theme="1"/>
      <name val="Kalimati"/>
      <charset val="1"/>
    </font>
    <font>
      <sz val="10"/>
      <color theme="1"/>
      <name val="Mangal"/>
      <family val="2"/>
      <scheme val="minor"/>
    </font>
    <font>
      <b/>
      <sz val="10"/>
      <color theme="1"/>
      <name val="Mang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1" xfId="0" applyFont="1" applyBorder="1"/>
    <xf numFmtId="0" fontId="4" fillId="0" borderId="1" xfId="0" applyFont="1" applyBorder="1"/>
    <xf numFmtId="0" fontId="3" fillId="0" borderId="1" xfId="0" applyFont="1" applyBorder="1"/>
    <xf numFmtId="2" fontId="3" fillId="0" borderId="1" xfId="0" applyNumberFormat="1" applyFont="1" applyBorder="1"/>
    <xf numFmtId="2" fontId="2" fillId="0" borderId="1" xfId="0" applyNumberFormat="1" applyFont="1" applyBorder="1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4" xfId="0" applyFont="1" applyBorder="1" applyAlignment="1"/>
    <xf numFmtId="0" fontId="4" fillId="0" borderId="0" xfId="0" applyFont="1" applyAlignment="1">
      <alignment wrapText="1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Fill="1" applyBorder="1"/>
    <xf numFmtId="0" fontId="2" fillId="0" borderId="2" xfId="0" applyFont="1" applyBorder="1"/>
    <xf numFmtId="164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view="pageBreakPreview" topLeftCell="A19" zoomScale="60" zoomScaleNormal="100" workbookViewId="0">
      <selection activeCell="B6" sqref="B6:B7"/>
    </sheetView>
  </sheetViews>
  <sheetFormatPr defaultRowHeight="25.5" x14ac:dyDescent="0.7"/>
  <cols>
    <col min="1" max="1" width="5.109375" customWidth="1"/>
    <col min="2" max="2" width="22.44140625" customWidth="1"/>
    <col min="3" max="3" width="8.109375" customWidth="1"/>
    <col min="4" max="4" width="6.109375" customWidth="1"/>
    <col min="5" max="5" width="7.88671875" customWidth="1"/>
    <col min="6" max="6" width="8.44140625" customWidth="1"/>
    <col min="7" max="7" width="6.5546875" customWidth="1"/>
    <col min="8" max="8" width="7.88671875" customWidth="1"/>
    <col min="9" max="9" width="8.33203125" customWidth="1"/>
    <col min="10" max="10" width="8.88671875" customWidth="1"/>
    <col min="11" max="11" width="7.44140625" customWidth="1"/>
    <col min="12" max="12" width="8" customWidth="1"/>
    <col min="13" max="13" width="8.109375" customWidth="1"/>
    <col min="14" max="14" width="7.109375" customWidth="1"/>
    <col min="15" max="15" width="8.33203125" customWidth="1"/>
    <col min="16" max="16" width="7.88671875" customWidth="1"/>
    <col min="17" max="17" width="7.33203125" customWidth="1"/>
    <col min="18" max="18" width="8.109375" customWidth="1"/>
    <col min="19" max="19" width="8.88671875" customWidth="1"/>
    <col min="20" max="20" width="7.6640625" customWidth="1"/>
  </cols>
  <sheetData>
    <row r="1" spans="1:20" x14ac:dyDescent="0.7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7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0" x14ac:dyDescent="0.7">
      <c r="A3" s="6" t="s">
        <v>53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x14ac:dyDescent="0.7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7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7">
      <c r="A6" s="49" t="s">
        <v>4</v>
      </c>
      <c r="B6" s="49" t="s">
        <v>5</v>
      </c>
      <c r="C6" s="49" t="s">
        <v>6</v>
      </c>
      <c r="D6" s="49" t="s">
        <v>7</v>
      </c>
      <c r="E6" s="46" t="s">
        <v>11</v>
      </c>
      <c r="F6" s="47"/>
      <c r="G6" s="48"/>
      <c r="H6" s="46" t="s">
        <v>12</v>
      </c>
      <c r="I6" s="47"/>
      <c r="J6" s="48"/>
      <c r="K6" s="46" t="s">
        <v>13</v>
      </c>
      <c r="L6" s="47"/>
      <c r="M6" s="48"/>
      <c r="N6" s="46" t="s">
        <v>14</v>
      </c>
      <c r="O6" s="47"/>
      <c r="P6" s="48"/>
      <c r="Q6" s="46" t="s">
        <v>15</v>
      </c>
      <c r="R6" s="47"/>
      <c r="S6" s="48"/>
      <c r="T6" s="49" t="s">
        <v>16</v>
      </c>
    </row>
    <row r="7" spans="1:20" ht="28.5" customHeight="1" x14ac:dyDescent="0.7">
      <c r="A7" s="50"/>
      <c r="B7" s="50"/>
      <c r="C7" s="50"/>
      <c r="D7" s="50"/>
      <c r="E7" s="22" t="s">
        <v>8</v>
      </c>
      <c r="F7" s="22" t="s">
        <v>9</v>
      </c>
      <c r="G7" s="22" t="s">
        <v>10</v>
      </c>
      <c r="H7" s="22" t="s">
        <v>8</v>
      </c>
      <c r="I7" s="22" t="s">
        <v>9</v>
      </c>
      <c r="J7" s="22" t="s">
        <v>10</v>
      </c>
      <c r="K7" s="22" t="s">
        <v>8</v>
      </c>
      <c r="L7" s="22" t="s">
        <v>9</v>
      </c>
      <c r="M7" s="22" t="s">
        <v>10</v>
      </c>
      <c r="N7" s="22" t="s">
        <v>8</v>
      </c>
      <c r="O7" s="22" t="s">
        <v>9</v>
      </c>
      <c r="P7" s="22" t="s">
        <v>10</v>
      </c>
      <c r="Q7" s="22" t="s">
        <v>8</v>
      </c>
      <c r="R7" s="22" t="s">
        <v>9</v>
      </c>
      <c r="S7" s="22" t="s">
        <v>10</v>
      </c>
      <c r="T7" s="50"/>
    </row>
    <row r="8" spans="1:20" x14ac:dyDescent="0.7">
      <c r="A8" s="1" t="s">
        <v>17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x14ac:dyDescent="0.7">
      <c r="A9" s="8">
        <v>1</v>
      </c>
      <c r="B9" s="8" t="s">
        <v>18</v>
      </c>
      <c r="C9" s="1">
        <v>22212</v>
      </c>
      <c r="D9" s="1" t="s">
        <v>19</v>
      </c>
      <c r="E9" s="15">
        <v>566.4</v>
      </c>
      <c r="F9" s="16">
        <f>G9/96.71*100</f>
        <v>1.3028642332747391</v>
      </c>
      <c r="G9" s="15">
        <v>1.26</v>
      </c>
      <c r="H9" s="15">
        <v>141.6</v>
      </c>
      <c r="I9" s="16">
        <v>0.32</v>
      </c>
      <c r="J9" s="15">
        <v>31</v>
      </c>
      <c r="K9" s="15">
        <v>141.6</v>
      </c>
      <c r="L9" s="16">
        <v>0.32</v>
      </c>
      <c r="M9" s="15">
        <v>31</v>
      </c>
      <c r="N9" s="15">
        <v>141.6</v>
      </c>
      <c r="O9" s="16">
        <v>0.32</v>
      </c>
      <c r="P9" s="15">
        <v>32</v>
      </c>
      <c r="Q9" s="15">
        <v>141.6</v>
      </c>
      <c r="R9" s="16">
        <v>0.33</v>
      </c>
      <c r="S9" s="15">
        <v>32</v>
      </c>
      <c r="T9" s="1"/>
    </row>
    <row r="10" spans="1:20" ht="61.5" x14ac:dyDescent="0.7">
      <c r="A10" s="8">
        <v>2</v>
      </c>
      <c r="B10" s="8" t="s">
        <v>54</v>
      </c>
      <c r="C10" s="1">
        <v>22315</v>
      </c>
      <c r="D10" s="1" t="s">
        <v>0</v>
      </c>
      <c r="E10" s="15">
        <v>2</v>
      </c>
      <c r="F10" s="16">
        <f t="shared" ref="F10:F33" si="0">G10/96.71*100</f>
        <v>1.0340192327577293</v>
      </c>
      <c r="G10" s="15">
        <v>1</v>
      </c>
      <c r="H10" s="15">
        <v>1</v>
      </c>
      <c r="I10" s="16">
        <f t="shared" ref="I10:I33" si="1">J10/96.71*100</f>
        <v>0.51700961637886467</v>
      </c>
      <c r="J10" s="15">
        <v>0.5</v>
      </c>
      <c r="K10" s="15"/>
      <c r="L10" s="16">
        <f t="shared" ref="L10:L33" si="2">M10/96.71*100</f>
        <v>0</v>
      </c>
      <c r="M10" s="15"/>
      <c r="N10" s="15">
        <v>1</v>
      </c>
      <c r="O10" s="16">
        <f t="shared" ref="O10:O33" si="3">P10/96.71*100</f>
        <v>0.51700961637886467</v>
      </c>
      <c r="P10" s="15">
        <v>0.5</v>
      </c>
      <c r="Q10" s="15"/>
      <c r="R10" s="16">
        <f t="shared" ref="R10:R33" si="4">S10/69.05*100</f>
        <v>0</v>
      </c>
      <c r="S10" s="15"/>
      <c r="T10" s="1"/>
    </row>
    <row r="11" spans="1:20" ht="42" x14ac:dyDescent="0.7">
      <c r="A11" s="8">
        <v>3</v>
      </c>
      <c r="B11" s="8" t="s">
        <v>20</v>
      </c>
      <c r="C11" s="1">
        <v>22315</v>
      </c>
      <c r="D11" s="1" t="s">
        <v>0</v>
      </c>
      <c r="E11" s="15">
        <v>1</v>
      </c>
      <c r="F11" s="16">
        <f t="shared" si="0"/>
        <v>0.775514424568297</v>
      </c>
      <c r="G11" s="15">
        <v>0.75</v>
      </c>
      <c r="H11" s="15">
        <v>1</v>
      </c>
      <c r="I11" s="16">
        <f t="shared" si="1"/>
        <v>0.775514424568297</v>
      </c>
      <c r="J11" s="15">
        <v>0.75</v>
      </c>
      <c r="K11" s="15"/>
      <c r="L11" s="16">
        <f t="shared" si="2"/>
        <v>0</v>
      </c>
      <c r="M11" s="15"/>
      <c r="N11" s="15"/>
      <c r="O11" s="16">
        <f t="shared" si="3"/>
        <v>0</v>
      </c>
      <c r="P11" s="15"/>
      <c r="Q11" s="15"/>
      <c r="R11" s="16">
        <f t="shared" si="4"/>
        <v>0</v>
      </c>
      <c r="S11" s="15"/>
      <c r="T11" s="1"/>
    </row>
    <row r="12" spans="1:20" x14ac:dyDescent="0.7">
      <c r="A12" s="8">
        <v>4</v>
      </c>
      <c r="B12" s="8" t="s">
        <v>68</v>
      </c>
      <c r="C12" s="1">
        <v>22512</v>
      </c>
      <c r="D12" s="1" t="s">
        <v>0</v>
      </c>
      <c r="E12" s="15">
        <v>1</v>
      </c>
      <c r="F12" s="16">
        <f t="shared" si="0"/>
        <v>0.10340192327577295</v>
      </c>
      <c r="G12" s="15">
        <v>0.1</v>
      </c>
      <c r="H12" s="15">
        <v>1</v>
      </c>
      <c r="I12" s="16">
        <f t="shared" si="1"/>
        <v>0.10340192327577295</v>
      </c>
      <c r="J12" s="15">
        <v>0.1</v>
      </c>
      <c r="K12" s="15"/>
      <c r="L12" s="16">
        <f t="shared" si="2"/>
        <v>0</v>
      </c>
      <c r="M12" s="15"/>
      <c r="N12" s="15"/>
      <c r="O12" s="16">
        <f t="shared" si="3"/>
        <v>0</v>
      </c>
      <c r="P12" s="15"/>
      <c r="Q12" s="15"/>
      <c r="R12" s="16">
        <f t="shared" si="4"/>
        <v>0</v>
      </c>
      <c r="S12" s="15"/>
      <c r="T12" s="1"/>
    </row>
    <row r="13" spans="1:20" ht="61.5" x14ac:dyDescent="0.7">
      <c r="A13" s="8">
        <v>5</v>
      </c>
      <c r="B13" s="8" t="s">
        <v>55</v>
      </c>
      <c r="C13" s="1">
        <v>22512</v>
      </c>
      <c r="D13" s="1" t="s">
        <v>0</v>
      </c>
      <c r="E13" s="15">
        <v>1</v>
      </c>
      <c r="F13" s="16">
        <f t="shared" si="0"/>
        <v>31.020576982731878</v>
      </c>
      <c r="G13" s="15">
        <v>30</v>
      </c>
      <c r="H13" s="15">
        <v>1</v>
      </c>
      <c r="I13" s="16">
        <f t="shared" si="1"/>
        <v>7.2381346293041045</v>
      </c>
      <c r="J13" s="15">
        <v>7</v>
      </c>
      <c r="K13" s="15"/>
      <c r="L13" s="16">
        <f t="shared" si="2"/>
        <v>7.2381346293041045</v>
      </c>
      <c r="M13" s="15">
        <v>7</v>
      </c>
      <c r="N13" s="15"/>
      <c r="O13" s="16">
        <f t="shared" si="3"/>
        <v>8.2721538620618347</v>
      </c>
      <c r="P13" s="15">
        <v>8</v>
      </c>
      <c r="Q13" s="15"/>
      <c r="R13" s="16">
        <f t="shared" si="4"/>
        <v>11.585807385952208</v>
      </c>
      <c r="S13" s="15">
        <v>8</v>
      </c>
      <c r="T13" s="1"/>
    </row>
    <row r="14" spans="1:20" ht="61.5" x14ac:dyDescent="0.7">
      <c r="A14" s="8">
        <v>6</v>
      </c>
      <c r="B14" s="8" t="s">
        <v>22</v>
      </c>
      <c r="C14" s="1">
        <v>22522</v>
      </c>
      <c r="D14" s="1" t="s">
        <v>0</v>
      </c>
      <c r="E14" s="15">
        <v>4</v>
      </c>
      <c r="F14" s="16">
        <f t="shared" si="0"/>
        <v>0.51700961637886467</v>
      </c>
      <c r="G14" s="15">
        <v>0.5</v>
      </c>
      <c r="H14" s="15">
        <v>1</v>
      </c>
      <c r="I14" s="16">
        <f t="shared" si="1"/>
        <v>0.15510288491365939</v>
      </c>
      <c r="J14" s="15">
        <v>0.15</v>
      </c>
      <c r="K14" s="15">
        <v>1</v>
      </c>
      <c r="L14" s="16">
        <f t="shared" si="2"/>
        <v>0.15510288491365939</v>
      </c>
      <c r="M14" s="15">
        <v>0.15</v>
      </c>
      <c r="N14" s="15">
        <v>1</v>
      </c>
      <c r="O14" s="16">
        <f t="shared" si="3"/>
        <v>0.10340192327577295</v>
      </c>
      <c r="P14" s="15">
        <v>0.1</v>
      </c>
      <c r="Q14" s="15">
        <v>1</v>
      </c>
      <c r="R14" s="16">
        <f t="shared" si="4"/>
        <v>0.14482259232440262</v>
      </c>
      <c r="S14" s="15">
        <v>0.1</v>
      </c>
      <c r="T14" s="1"/>
    </row>
    <row r="15" spans="1:20" ht="42" x14ac:dyDescent="0.7">
      <c r="A15" s="8">
        <v>7</v>
      </c>
      <c r="B15" s="8" t="s">
        <v>18</v>
      </c>
      <c r="C15" s="1">
        <v>22611</v>
      </c>
      <c r="D15" s="1" t="s">
        <v>0</v>
      </c>
      <c r="E15" s="15">
        <v>4</v>
      </c>
      <c r="F15" s="16">
        <f t="shared" si="0"/>
        <v>1.0340192327577293</v>
      </c>
      <c r="G15" s="15">
        <v>1</v>
      </c>
      <c r="H15" s="15">
        <v>1</v>
      </c>
      <c r="I15" s="16">
        <f t="shared" si="1"/>
        <v>0.25850480818943233</v>
      </c>
      <c r="J15" s="15">
        <v>0.25</v>
      </c>
      <c r="K15" s="15">
        <v>1</v>
      </c>
      <c r="L15" s="16">
        <f t="shared" si="2"/>
        <v>0.25850480818943233</v>
      </c>
      <c r="M15" s="15">
        <v>0.25</v>
      </c>
      <c r="N15" s="15">
        <v>1</v>
      </c>
      <c r="O15" s="16">
        <f t="shared" si="3"/>
        <v>0.25850480818943233</v>
      </c>
      <c r="P15" s="15">
        <v>0.25</v>
      </c>
      <c r="Q15" s="15">
        <v>1</v>
      </c>
      <c r="R15" s="16">
        <f t="shared" si="4"/>
        <v>0.3620564808110065</v>
      </c>
      <c r="S15" s="15">
        <v>0.25</v>
      </c>
      <c r="T15" s="1"/>
    </row>
    <row r="16" spans="1:20" x14ac:dyDescent="0.7">
      <c r="A16" s="8">
        <v>8</v>
      </c>
      <c r="B16" s="8" t="s">
        <v>23</v>
      </c>
      <c r="C16" s="1">
        <v>22611</v>
      </c>
      <c r="D16" s="1" t="s">
        <v>56</v>
      </c>
      <c r="E16" s="15">
        <v>4</v>
      </c>
      <c r="F16" s="16">
        <f t="shared" si="0"/>
        <v>1.0340192327577293</v>
      </c>
      <c r="G16" s="15">
        <v>1</v>
      </c>
      <c r="H16" s="15">
        <v>2</v>
      </c>
      <c r="I16" s="16">
        <f t="shared" si="1"/>
        <v>0.51700961637886467</v>
      </c>
      <c r="J16" s="15">
        <v>0.5</v>
      </c>
      <c r="K16" s="15"/>
      <c r="L16" s="16">
        <f t="shared" si="2"/>
        <v>0</v>
      </c>
      <c r="M16" s="15"/>
      <c r="N16" s="15"/>
      <c r="O16" s="16">
        <f t="shared" si="3"/>
        <v>0</v>
      </c>
      <c r="P16" s="15"/>
      <c r="Q16" s="15">
        <v>2</v>
      </c>
      <c r="R16" s="16">
        <f t="shared" si="4"/>
        <v>0.724112961622013</v>
      </c>
      <c r="S16" s="15">
        <v>0.5</v>
      </c>
      <c r="T16" s="1"/>
    </row>
    <row r="17" spans="1:20" x14ac:dyDescent="0.7">
      <c r="A17" s="51" t="s">
        <v>24</v>
      </c>
      <c r="B17" s="52"/>
      <c r="C17" s="1"/>
      <c r="D17" s="1"/>
      <c r="E17" s="15"/>
      <c r="F17" s="16"/>
      <c r="G17" s="15"/>
      <c r="H17" s="15"/>
      <c r="I17" s="16">
        <f t="shared" si="1"/>
        <v>0</v>
      </c>
      <c r="J17" s="15"/>
      <c r="K17" s="15"/>
      <c r="L17" s="16">
        <f t="shared" si="2"/>
        <v>0</v>
      </c>
      <c r="M17" s="15"/>
      <c r="N17" s="15"/>
      <c r="O17" s="16">
        <f t="shared" si="3"/>
        <v>0</v>
      </c>
      <c r="P17" s="15"/>
      <c r="Q17" s="15"/>
      <c r="R17" s="16">
        <f t="shared" si="4"/>
        <v>0</v>
      </c>
      <c r="S17" s="15"/>
      <c r="T17" s="1"/>
    </row>
    <row r="18" spans="1:20" ht="42" x14ac:dyDescent="0.7">
      <c r="A18" s="27">
        <v>1</v>
      </c>
      <c r="B18" s="8" t="s">
        <v>21</v>
      </c>
      <c r="C18" s="1">
        <v>22511</v>
      </c>
      <c r="D18" s="1" t="s">
        <v>0</v>
      </c>
      <c r="E18" s="15">
        <v>3</v>
      </c>
      <c r="F18" s="16">
        <f t="shared" si="0"/>
        <v>11.477613483610796</v>
      </c>
      <c r="G18" s="15">
        <v>11.1</v>
      </c>
      <c r="H18" s="15">
        <v>1</v>
      </c>
      <c r="I18" s="16">
        <f t="shared" si="1"/>
        <v>3.8258711612035987</v>
      </c>
      <c r="J18" s="15">
        <v>3.7</v>
      </c>
      <c r="K18" s="15">
        <v>1</v>
      </c>
      <c r="L18" s="16">
        <f t="shared" si="2"/>
        <v>3.8258711612035987</v>
      </c>
      <c r="M18" s="15">
        <v>3.7</v>
      </c>
      <c r="N18" s="15">
        <v>1</v>
      </c>
      <c r="O18" s="16">
        <f t="shared" si="3"/>
        <v>3.8258711612035987</v>
      </c>
      <c r="P18" s="15">
        <v>3.7</v>
      </c>
      <c r="Q18" s="15"/>
      <c r="R18" s="16">
        <f t="shared" si="4"/>
        <v>0</v>
      </c>
      <c r="S18" s="15"/>
      <c r="T18" s="1"/>
    </row>
    <row r="19" spans="1:20" ht="42" x14ac:dyDescent="0.7">
      <c r="A19" s="27">
        <v>2</v>
      </c>
      <c r="B19" s="8" t="s">
        <v>57</v>
      </c>
      <c r="C19" s="1">
        <v>22511</v>
      </c>
      <c r="D19" s="1" t="s">
        <v>0</v>
      </c>
      <c r="E19" s="15">
        <v>1</v>
      </c>
      <c r="F19" s="16">
        <f t="shared" si="0"/>
        <v>3.102057698273188</v>
      </c>
      <c r="G19" s="15">
        <v>3</v>
      </c>
      <c r="H19" s="15"/>
      <c r="I19" s="16">
        <f t="shared" si="1"/>
        <v>0</v>
      </c>
      <c r="J19" s="15"/>
      <c r="K19" s="15"/>
      <c r="L19" s="16">
        <f t="shared" si="2"/>
        <v>0</v>
      </c>
      <c r="M19" s="15"/>
      <c r="N19" s="15">
        <v>1</v>
      </c>
      <c r="O19" s="16">
        <f t="shared" si="3"/>
        <v>3.102057698273188</v>
      </c>
      <c r="P19" s="15">
        <v>3</v>
      </c>
      <c r="Q19" s="15"/>
      <c r="R19" s="16">
        <f t="shared" si="4"/>
        <v>0</v>
      </c>
      <c r="S19" s="15"/>
      <c r="T19" s="1"/>
    </row>
    <row r="20" spans="1:20" ht="81" x14ac:dyDescent="0.7">
      <c r="A20" s="27">
        <v>3</v>
      </c>
      <c r="B20" s="8" t="s">
        <v>58</v>
      </c>
      <c r="C20" s="1">
        <v>22511</v>
      </c>
      <c r="D20" s="1" t="s">
        <v>0</v>
      </c>
      <c r="E20" s="15">
        <v>1</v>
      </c>
      <c r="F20" s="16">
        <f t="shared" si="0"/>
        <v>3.6190673146520522</v>
      </c>
      <c r="G20" s="15">
        <v>3.5</v>
      </c>
      <c r="H20" s="15"/>
      <c r="I20" s="16">
        <f t="shared" si="1"/>
        <v>0</v>
      </c>
      <c r="J20" s="15"/>
      <c r="K20" s="15"/>
      <c r="L20" s="16">
        <f t="shared" si="2"/>
        <v>0</v>
      </c>
      <c r="M20" s="15"/>
      <c r="N20" s="15">
        <v>1</v>
      </c>
      <c r="O20" s="16">
        <f t="shared" si="3"/>
        <v>3.6190673146520522</v>
      </c>
      <c r="P20" s="15">
        <v>3.5</v>
      </c>
      <c r="Q20" s="15"/>
      <c r="R20" s="16">
        <f t="shared" si="4"/>
        <v>0</v>
      </c>
      <c r="S20" s="15"/>
      <c r="T20" s="1"/>
    </row>
    <row r="21" spans="1:20" ht="42" x14ac:dyDescent="0.7">
      <c r="A21" s="27">
        <v>4</v>
      </c>
      <c r="B21" s="8" t="s">
        <v>59</v>
      </c>
      <c r="C21" s="1"/>
      <c r="D21" s="1"/>
      <c r="E21" s="15">
        <v>1</v>
      </c>
      <c r="F21" s="16">
        <f t="shared" si="0"/>
        <v>5.1700961637886467</v>
      </c>
      <c r="G21" s="15">
        <v>5</v>
      </c>
      <c r="H21" s="15"/>
      <c r="I21" s="16">
        <f t="shared" si="1"/>
        <v>0</v>
      </c>
      <c r="J21" s="15"/>
      <c r="K21" s="15"/>
      <c r="L21" s="16">
        <f t="shared" si="2"/>
        <v>0</v>
      </c>
      <c r="M21" s="15"/>
      <c r="N21" s="15">
        <v>1</v>
      </c>
      <c r="O21" s="16">
        <f t="shared" si="3"/>
        <v>5.1700961637886467</v>
      </c>
      <c r="P21" s="15">
        <v>5</v>
      </c>
      <c r="Q21" s="15"/>
      <c r="R21" s="16">
        <f t="shared" si="4"/>
        <v>0</v>
      </c>
      <c r="S21" s="15"/>
      <c r="T21" s="1"/>
    </row>
    <row r="22" spans="1:20" ht="42" x14ac:dyDescent="0.7">
      <c r="A22" s="27">
        <v>5</v>
      </c>
      <c r="B22" s="8" t="s">
        <v>60</v>
      </c>
      <c r="C22" s="1">
        <v>22511</v>
      </c>
      <c r="D22" s="1" t="s">
        <v>0</v>
      </c>
      <c r="E22" s="15">
        <v>1</v>
      </c>
      <c r="F22" s="16">
        <f t="shared" si="0"/>
        <v>4.1360769310309173</v>
      </c>
      <c r="G22" s="15">
        <v>4</v>
      </c>
      <c r="H22" s="15"/>
      <c r="I22" s="16">
        <f t="shared" si="1"/>
        <v>0</v>
      </c>
      <c r="J22" s="15"/>
      <c r="K22" s="15">
        <v>1</v>
      </c>
      <c r="L22" s="16">
        <f t="shared" si="2"/>
        <v>4.1360769310309173</v>
      </c>
      <c r="M22" s="15">
        <v>4</v>
      </c>
      <c r="N22" s="15"/>
      <c r="O22" s="16">
        <f t="shared" si="3"/>
        <v>0</v>
      </c>
      <c r="P22" s="15"/>
      <c r="Q22" s="15"/>
      <c r="R22" s="16">
        <f t="shared" si="4"/>
        <v>0</v>
      </c>
      <c r="S22" s="15"/>
      <c r="T22" s="1"/>
    </row>
    <row r="23" spans="1:20" ht="61.5" x14ac:dyDescent="0.7">
      <c r="A23" s="27">
        <v>6</v>
      </c>
      <c r="B23" s="8" t="s">
        <v>61</v>
      </c>
      <c r="C23" s="1">
        <v>22512</v>
      </c>
      <c r="D23" s="1" t="s">
        <v>0</v>
      </c>
      <c r="E23" s="15">
        <v>1</v>
      </c>
      <c r="F23" s="16">
        <f t="shared" si="0"/>
        <v>4.1360769310309173</v>
      </c>
      <c r="G23" s="15">
        <v>4</v>
      </c>
      <c r="H23" s="15"/>
      <c r="I23" s="16">
        <f t="shared" si="1"/>
        <v>0</v>
      </c>
      <c r="J23" s="15"/>
      <c r="K23" s="15"/>
      <c r="L23" s="16">
        <f t="shared" si="2"/>
        <v>0</v>
      </c>
      <c r="M23" s="15"/>
      <c r="N23" s="15">
        <v>1</v>
      </c>
      <c r="O23" s="16">
        <f t="shared" si="3"/>
        <v>4.1360769310309173</v>
      </c>
      <c r="P23" s="15">
        <v>4</v>
      </c>
      <c r="Q23" s="15"/>
      <c r="R23" s="16">
        <f t="shared" si="4"/>
        <v>0</v>
      </c>
      <c r="S23" s="15"/>
      <c r="T23" s="1"/>
    </row>
    <row r="24" spans="1:20" x14ac:dyDescent="0.7">
      <c r="A24" s="53" t="s">
        <v>62</v>
      </c>
      <c r="B24" s="54"/>
      <c r="C24" s="54"/>
      <c r="D24" s="55"/>
      <c r="E24" s="15"/>
      <c r="F24" s="16"/>
      <c r="G24" s="15"/>
      <c r="H24" s="15"/>
      <c r="I24" s="16">
        <f t="shared" si="1"/>
        <v>0</v>
      </c>
      <c r="J24" s="15"/>
      <c r="K24" s="15"/>
      <c r="L24" s="16">
        <f t="shared" si="2"/>
        <v>0</v>
      </c>
      <c r="M24" s="15"/>
      <c r="N24" s="15"/>
      <c r="O24" s="16">
        <f t="shared" si="3"/>
        <v>0</v>
      </c>
      <c r="P24" s="15"/>
      <c r="Q24" s="15"/>
      <c r="R24" s="16">
        <f t="shared" si="4"/>
        <v>0</v>
      </c>
      <c r="S24" s="15"/>
      <c r="T24" s="1"/>
    </row>
    <row r="25" spans="1:20" ht="46.5" customHeight="1" x14ac:dyDescent="0.7">
      <c r="A25" s="27">
        <v>1</v>
      </c>
      <c r="B25" s="8" t="s">
        <v>63</v>
      </c>
      <c r="C25" s="1">
        <v>22511</v>
      </c>
      <c r="D25" s="1" t="s">
        <v>0</v>
      </c>
      <c r="E25" s="15">
        <v>1</v>
      </c>
      <c r="F25" s="16">
        <f t="shared" si="0"/>
        <v>3.102057698273188</v>
      </c>
      <c r="G25" s="15">
        <v>3</v>
      </c>
      <c r="H25" s="15">
        <v>1</v>
      </c>
      <c r="I25" s="16">
        <f t="shared" si="1"/>
        <v>3.102057698273188</v>
      </c>
      <c r="J25" s="15">
        <v>3</v>
      </c>
      <c r="K25" s="15"/>
      <c r="L25" s="16">
        <f t="shared" si="2"/>
        <v>0</v>
      </c>
      <c r="M25" s="15"/>
      <c r="N25" s="15"/>
      <c r="O25" s="16">
        <f t="shared" si="3"/>
        <v>0</v>
      </c>
      <c r="P25" s="15"/>
      <c r="Q25" s="15"/>
      <c r="R25" s="16">
        <f t="shared" si="4"/>
        <v>7.2411296162201308</v>
      </c>
      <c r="S25" s="15">
        <v>5</v>
      </c>
      <c r="T25" s="1"/>
    </row>
    <row r="26" spans="1:20" x14ac:dyDescent="0.7">
      <c r="A26" s="51" t="s">
        <v>26</v>
      </c>
      <c r="B26" s="52"/>
      <c r="C26" s="1"/>
      <c r="D26" s="1"/>
      <c r="E26" s="15"/>
      <c r="F26" s="16">
        <f t="shared" si="0"/>
        <v>0</v>
      </c>
      <c r="G26" s="15"/>
      <c r="H26" s="15"/>
      <c r="I26" s="16">
        <f t="shared" si="1"/>
        <v>0</v>
      </c>
      <c r="J26" s="15"/>
      <c r="K26" s="15"/>
      <c r="L26" s="16">
        <f t="shared" si="2"/>
        <v>0</v>
      </c>
      <c r="M26" s="15"/>
      <c r="N26" s="15"/>
      <c r="O26" s="16">
        <f t="shared" si="3"/>
        <v>0</v>
      </c>
      <c r="P26" s="15"/>
      <c r="Q26" s="15"/>
      <c r="R26" s="16">
        <f t="shared" si="4"/>
        <v>0</v>
      </c>
      <c r="S26" s="15"/>
      <c r="T26" s="1"/>
    </row>
    <row r="27" spans="1:20" ht="61.5" x14ac:dyDescent="0.7">
      <c r="A27" s="26">
        <v>1</v>
      </c>
      <c r="B27" s="24" t="s">
        <v>64</v>
      </c>
      <c r="C27" s="1">
        <v>22512</v>
      </c>
      <c r="D27" s="1"/>
      <c r="E27" s="15">
        <v>1</v>
      </c>
      <c r="F27" s="16">
        <f t="shared" si="0"/>
        <v>3.102057698273188</v>
      </c>
      <c r="G27" s="15">
        <v>3</v>
      </c>
      <c r="H27" s="15">
        <v>1</v>
      </c>
      <c r="I27" s="16">
        <f t="shared" si="1"/>
        <v>3.102057698273188</v>
      </c>
      <c r="J27" s="15">
        <v>3</v>
      </c>
      <c r="K27" s="15"/>
      <c r="L27" s="16">
        <f t="shared" si="2"/>
        <v>0</v>
      </c>
      <c r="M27" s="15"/>
      <c r="N27" s="15"/>
      <c r="O27" s="16">
        <f t="shared" si="3"/>
        <v>0</v>
      </c>
      <c r="P27" s="15"/>
      <c r="Q27" s="15"/>
      <c r="R27" s="16">
        <f t="shared" si="4"/>
        <v>0</v>
      </c>
      <c r="S27" s="15"/>
      <c r="T27" s="1"/>
    </row>
    <row r="28" spans="1:20" ht="42" x14ac:dyDescent="0.7">
      <c r="A28" s="27">
        <v>2</v>
      </c>
      <c r="B28" s="8" t="s">
        <v>25</v>
      </c>
      <c r="C28" s="1">
        <v>22512</v>
      </c>
      <c r="D28" s="1" t="s">
        <v>0</v>
      </c>
      <c r="E28" s="15">
        <v>1</v>
      </c>
      <c r="F28" s="16">
        <f t="shared" si="0"/>
        <v>3.6190673146520522</v>
      </c>
      <c r="G28" s="15">
        <v>3.5</v>
      </c>
      <c r="H28" s="15"/>
      <c r="I28" s="16">
        <f t="shared" si="1"/>
        <v>0</v>
      </c>
      <c r="J28" s="15"/>
      <c r="K28" s="15">
        <v>1</v>
      </c>
      <c r="L28" s="16">
        <f t="shared" si="2"/>
        <v>3.6190673146520522</v>
      </c>
      <c r="M28" s="15">
        <v>3.5</v>
      </c>
      <c r="N28" s="15"/>
      <c r="O28" s="16">
        <f t="shared" si="3"/>
        <v>0</v>
      </c>
      <c r="P28" s="15"/>
      <c r="Q28" s="15"/>
      <c r="R28" s="16">
        <f t="shared" si="4"/>
        <v>5.068790731354091</v>
      </c>
      <c r="S28" s="15">
        <v>3.5</v>
      </c>
      <c r="T28" s="1"/>
    </row>
    <row r="29" spans="1:20" ht="42" x14ac:dyDescent="0.7">
      <c r="A29" s="26">
        <v>3</v>
      </c>
      <c r="B29" s="8" t="s">
        <v>27</v>
      </c>
      <c r="C29" s="1">
        <v>22512</v>
      </c>
      <c r="D29" s="1" t="s">
        <v>0</v>
      </c>
      <c r="E29" s="15">
        <v>1</v>
      </c>
      <c r="F29" s="16">
        <f t="shared" si="0"/>
        <v>5.1700961637886467</v>
      </c>
      <c r="G29" s="15">
        <v>5</v>
      </c>
      <c r="H29" s="15"/>
      <c r="I29" s="16">
        <f t="shared" si="1"/>
        <v>0</v>
      </c>
      <c r="J29" s="15"/>
      <c r="K29" s="15"/>
      <c r="L29" s="16">
        <f t="shared" si="2"/>
        <v>0</v>
      </c>
      <c r="M29" s="15"/>
      <c r="N29" s="15">
        <v>1</v>
      </c>
      <c r="O29" s="16">
        <f t="shared" si="3"/>
        <v>5.1700961637886467</v>
      </c>
      <c r="P29" s="15">
        <v>5</v>
      </c>
      <c r="Q29" s="15"/>
      <c r="R29" s="16">
        <f t="shared" si="4"/>
        <v>0</v>
      </c>
      <c r="S29" s="15"/>
      <c r="T29" s="1"/>
    </row>
    <row r="30" spans="1:20" ht="42" x14ac:dyDescent="0.7">
      <c r="A30" s="27">
        <v>4</v>
      </c>
      <c r="B30" s="8" t="s">
        <v>28</v>
      </c>
      <c r="C30" s="1">
        <v>22512</v>
      </c>
      <c r="D30" s="1" t="s">
        <v>0</v>
      </c>
      <c r="E30" s="15">
        <v>1</v>
      </c>
      <c r="F30" s="16">
        <f t="shared" si="0"/>
        <v>4.1360769310309173</v>
      </c>
      <c r="G30" s="15">
        <v>4</v>
      </c>
      <c r="H30" s="15"/>
      <c r="I30" s="16">
        <f t="shared" si="1"/>
        <v>0</v>
      </c>
      <c r="J30" s="15"/>
      <c r="K30" s="15">
        <v>1</v>
      </c>
      <c r="L30" s="16">
        <f t="shared" si="2"/>
        <v>4.1360769310309173</v>
      </c>
      <c r="M30" s="15">
        <v>4</v>
      </c>
      <c r="N30" s="15"/>
      <c r="O30" s="16">
        <f t="shared" si="3"/>
        <v>0</v>
      </c>
      <c r="P30" s="15"/>
      <c r="Q30" s="15"/>
      <c r="R30" s="16">
        <f t="shared" si="4"/>
        <v>0</v>
      </c>
      <c r="S30" s="15"/>
      <c r="T30" s="1"/>
    </row>
    <row r="31" spans="1:20" ht="42" x14ac:dyDescent="0.7">
      <c r="A31" s="26">
        <v>5</v>
      </c>
      <c r="B31" s="10" t="s">
        <v>65</v>
      </c>
      <c r="C31" s="1">
        <v>22513</v>
      </c>
      <c r="D31" s="1" t="s">
        <v>0</v>
      </c>
      <c r="E31" s="15">
        <v>1</v>
      </c>
      <c r="F31" s="16">
        <f t="shared" si="0"/>
        <v>4.1360769310309173</v>
      </c>
      <c r="G31" s="15">
        <v>4</v>
      </c>
      <c r="H31" s="15"/>
      <c r="I31" s="16">
        <f t="shared" si="1"/>
        <v>0</v>
      </c>
      <c r="J31" s="15"/>
      <c r="K31" s="15"/>
      <c r="L31" s="16">
        <f t="shared" si="2"/>
        <v>0</v>
      </c>
      <c r="M31" s="15"/>
      <c r="N31" s="15"/>
      <c r="O31" s="16">
        <f t="shared" si="3"/>
        <v>0</v>
      </c>
      <c r="P31" s="15"/>
      <c r="Q31" s="15">
        <v>1</v>
      </c>
      <c r="R31" s="16">
        <f t="shared" si="4"/>
        <v>5.792903692976104</v>
      </c>
      <c r="S31" s="15">
        <v>4</v>
      </c>
      <c r="T31" s="1"/>
    </row>
    <row r="32" spans="1:20" x14ac:dyDescent="0.7">
      <c r="A32" s="27">
        <v>6</v>
      </c>
      <c r="B32" s="10" t="s">
        <v>66</v>
      </c>
      <c r="C32" s="1">
        <v>22514</v>
      </c>
      <c r="D32" s="1" t="s">
        <v>0</v>
      </c>
      <c r="E32" s="15">
        <v>1</v>
      </c>
      <c r="F32" s="16">
        <f t="shared" si="0"/>
        <v>3.102057698273188</v>
      </c>
      <c r="G32" s="15">
        <v>3</v>
      </c>
      <c r="H32" s="15">
        <v>1</v>
      </c>
      <c r="I32" s="16">
        <f t="shared" si="1"/>
        <v>3.102057698273188</v>
      </c>
      <c r="J32" s="15">
        <v>3</v>
      </c>
      <c r="K32" s="15"/>
      <c r="L32" s="16">
        <f t="shared" si="2"/>
        <v>0</v>
      </c>
      <c r="M32" s="15"/>
      <c r="N32" s="15"/>
      <c r="O32" s="16">
        <f t="shared" si="3"/>
        <v>0</v>
      </c>
      <c r="P32" s="15"/>
      <c r="Q32" s="15"/>
      <c r="R32" s="16">
        <f t="shared" si="4"/>
        <v>0</v>
      </c>
      <c r="S32" s="15"/>
      <c r="T32" s="1"/>
    </row>
    <row r="33" spans="1:20" x14ac:dyDescent="0.7">
      <c r="A33" s="25"/>
      <c r="B33" s="10" t="s">
        <v>67</v>
      </c>
      <c r="C33" s="1">
        <v>22515</v>
      </c>
      <c r="D33" s="1" t="s">
        <v>0</v>
      </c>
      <c r="E33" s="15">
        <v>2</v>
      </c>
      <c r="F33" s="16">
        <f t="shared" si="0"/>
        <v>5.1700961637886467</v>
      </c>
      <c r="G33" s="15">
        <v>5</v>
      </c>
      <c r="H33" s="15"/>
      <c r="I33" s="16">
        <f t="shared" si="1"/>
        <v>0</v>
      </c>
      <c r="J33" s="15"/>
      <c r="K33" s="15"/>
      <c r="L33" s="16">
        <f t="shared" si="2"/>
        <v>0</v>
      </c>
      <c r="M33" s="15"/>
      <c r="N33" s="15">
        <v>2</v>
      </c>
      <c r="O33" s="16">
        <f t="shared" si="3"/>
        <v>5.1700961637886467</v>
      </c>
      <c r="P33" s="15">
        <v>5</v>
      </c>
      <c r="Q33" s="15"/>
      <c r="R33" s="16">
        <f t="shared" si="4"/>
        <v>0</v>
      </c>
      <c r="S33" s="15"/>
      <c r="T33" s="1"/>
    </row>
    <row r="34" spans="1:20" x14ac:dyDescent="0.7">
      <c r="A34" s="44" t="s">
        <v>29</v>
      </c>
      <c r="B34" s="45"/>
      <c r="C34" s="2"/>
      <c r="D34" s="2"/>
      <c r="E34" s="17"/>
      <c r="F34" s="23">
        <f>SUM(F9:F33)</f>
        <v>99.999999999999972</v>
      </c>
      <c r="G34" s="19">
        <f>SUM(G8:G33)</f>
        <v>96.710000000000008</v>
      </c>
      <c r="H34" s="20"/>
      <c r="I34" s="18">
        <f>SUM(I9:I30)</f>
        <v>19.914664460758971</v>
      </c>
      <c r="J34" s="18">
        <f>SUM(J9:J30)</f>
        <v>49.95</v>
      </c>
      <c r="K34" s="18"/>
      <c r="L34" s="18">
        <f>SUM(L9:L30)</f>
        <v>23.68883466032468</v>
      </c>
      <c r="M34" s="18">
        <f>SUM(M9:M30)</f>
        <v>53.6</v>
      </c>
      <c r="N34" s="18"/>
      <c r="O34" s="18">
        <f>SUM(O9:O30)</f>
        <v>34.494335642642952</v>
      </c>
      <c r="P34" s="18">
        <f>SUM(P9:P30)</f>
        <v>65.050000000000011</v>
      </c>
      <c r="Q34" s="18"/>
      <c r="R34" s="18">
        <f>SUM(R9:R30)</f>
        <v>25.456719768283854</v>
      </c>
      <c r="S34" s="18">
        <f>SUM(S9:S30)</f>
        <v>49.35</v>
      </c>
      <c r="T34" s="14"/>
    </row>
    <row r="35" spans="1:20" x14ac:dyDescent="0.7"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</row>
  </sheetData>
  <mergeCells count="15">
    <mergeCell ref="A2:T2"/>
    <mergeCell ref="A34:B34"/>
    <mergeCell ref="K6:M6"/>
    <mergeCell ref="N6:P6"/>
    <mergeCell ref="Q6:S6"/>
    <mergeCell ref="T6:T7"/>
    <mergeCell ref="A17:B17"/>
    <mergeCell ref="A26:B26"/>
    <mergeCell ref="A6:A7"/>
    <mergeCell ref="B6:B7"/>
    <mergeCell ref="C6:C7"/>
    <mergeCell ref="D6:D7"/>
    <mergeCell ref="E6:G6"/>
    <mergeCell ref="H6:J6"/>
    <mergeCell ref="A24:D24"/>
  </mergeCells>
  <pageMargins left="0.19685039370078741" right="0.19685039370078741" top="0.19685039370078741" bottom="0.19685039370078741" header="0.31496062992125984" footer="0.31496062992125984"/>
  <pageSetup scale="7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67"/>
  <sheetViews>
    <sheetView tabSelected="1" topLeftCell="A61" workbookViewId="0">
      <selection activeCell="A66" sqref="A66:D66"/>
    </sheetView>
  </sheetViews>
  <sheetFormatPr defaultRowHeight="25.5" x14ac:dyDescent="0.7"/>
  <cols>
    <col min="1" max="1" width="10.109375" customWidth="1"/>
    <col min="2" max="2" width="26.44140625" customWidth="1"/>
    <col min="3" max="3" width="7.109375" bestFit="1" customWidth="1"/>
    <col min="4" max="4" width="5" customWidth="1"/>
    <col min="5" max="20" width="6.21875" customWidth="1"/>
  </cols>
  <sheetData>
    <row r="2" spans="1:40" x14ac:dyDescent="0.7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40" x14ac:dyDescent="0.7">
      <c r="A3" s="7" t="s">
        <v>53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40" x14ac:dyDescent="0.7">
      <c r="A4" s="7" t="s">
        <v>30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40" x14ac:dyDescent="0.7">
      <c r="A5" s="7" t="s">
        <v>31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40" x14ac:dyDescent="0.7">
      <c r="A6" s="64" t="s">
        <v>4</v>
      </c>
      <c r="B6" s="64" t="s">
        <v>5</v>
      </c>
      <c r="C6" s="66" t="s">
        <v>6</v>
      </c>
      <c r="D6" s="64" t="s">
        <v>7</v>
      </c>
      <c r="E6" s="61" t="s">
        <v>11</v>
      </c>
      <c r="F6" s="62"/>
      <c r="G6" s="63"/>
      <c r="H6" s="61" t="s">
        <v>12</v>
      </c>
      <c r="I6" s="62"/>
      <c r="J6" s="63"/>
      <c r="K6" s="61" t="s">
        <v>13</v>
      </c>
      <c r="L6" s="62"/>
      <c r="M6" s="63"/>
      <c r="N6" s="61" t="s">
        <v>14</v>
      </c>
      <c r="O6" s="62"/>
      <c r="P6" s="63"/>
      <c r="Q6" s="61" t="s">
        <v>15</v>
      </c>
      <c r="R6" s="62"/>
      <c r="S6" s="63"/>
      <c r="T6" s="64" t="s">
        <v>16</v>
      </c>
    </row>
    <row r="7" spans="1:40" x14ac:dyDescent="0.7">
      <c r="A7" s="65"/>
      <c r="B7" s="65"/>
      <c r="C7" s="67"/>
      <c r="D7" s="65"/>
      <c r="E7" s="12" t="s">
        <v>8</v>
      </c>
      <c r="F7" s="12" t="s">
        <v>9</v>
      </c>
      <c r="G7" s="12" t="s">
        <v>10</v>
      </c>
      <c r="H7" s="12" t="s">
        <v>8</v>
      </c>
      <c r="I7" s="12" t="s">
        <v>9</v>
      </c>
      <c r="J7" s="12" t="s">
        <v>10</v>
      </c>
      <c r="K7" s="12" t="s">
        <v>8</v>
      </c>
      <c r="L7" s="12" t="s">
        <v>9</v>
      </c>
      <c r="M7" s="12" t="s">
        <v>10</v>
      </c>
      <c r="N7" s="12" t="s">
        <v>8</v>
      </c>
      <c r="O7" s="12" t="s">
        <v>9</v>
      </c>
      <c r="P7" s="12" t="s">
        <v>10</v>
      </c>
      <c r="Q7" s="12" t="s">
        <v>8</v>
      </c>
      <c r="R7" s="12" t="s">
        <v>9</v>
      </c>
      <c r="S7" s="12" t="s">
        <v>10</v>
      </c>
      <c r="T7" s="65"/>
    </row>
    <row r="8" spans="1:40" x14ac:dyDescent="0.7">
      <c r="A8" s="6" t="s">
        <v>123</v>
      </c>
      <c r="B8" s="35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28"/>
      <c r="V8" s="29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ht="25.5" customHeight="1" x14ac:dyDescent="0.7">
      <c r="A9" s="1" t="s">
        <v>124</v>
      </c>
      <c r="B9" s="8" t="s">
        <v>69</v>
      </c>
      <c r="C9" s="31">
        <v>31122</v>
      </c>
      <c r="D9" s="15" t="s">
        <v>0</v>
      </c>
      <c r="E9" s="31">
        <v>2</v>
      </c>
      <c r="F9" s="32">
        <v>1.26</v>
      </c>
      <c r="G9" s="15">
        <v>2</v>
      </c>
      <c r="H9" s="31">
        <v>2</v>
      </c>
      <c r="I9" s="32">
        <v>1.26</v>
      </c>
      <c r="J9" s="31">
        <v>2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1"/>
      <c r="U9" s="9"/>
      <c r="V9" s="8"/>
      <c r="W9" s="1"/>
      <c r="X9" s="1"/>
      <c r="Y9" s="1"/>
      <c r="Z9" s="5"/>
      <c r="AA9" s="1"/>
      <c r="AB9" s="1"/>
      <c r="AC9" s="5"/>
      <c r="AD9" s="1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25.5" customHeight="1" x14ac:dyDescent="0.7">
      <c r="A10" s="1" t="s">
        <v>125</v>
      </c>
      <c r="B10" s="8" t="s">
        <v>70</v>
      </c>
      <c r="C10" s="31">
        <v>31123</v>
      </c>
      <c r="D10" s="15" t="s">
        <v>0</v>
      </c>
      <c r="E10" s="31">
        <v>1</v>
      </c>
      <c r="F10" s="32">
        <v>2.52</v>
      </c>
      <c r="G10" s="15">
        <v>4</v>
      </c>
      <c r="H10" s="31">
        <v>0</v>
      </c>
      <c r="I10" s="31">
        <v>0</v>
      </c>
      <c r="J10" s="31">
        <v>0</v>
      </c>
      <c r="K10" s="31">
        <v>1</v>
      </c>
      <c r="L10" s="32">
        <v>2.52</v>
      </c>
      <c r="M10" s="15">
        <v>4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1"/>
      <c r="U10" s="9"/>
      <c r="V10" s="8"/>
      <c r="W10" s="1"/>
      <c r="X10" s="1"/>
      <c r="Y10" s="1"/>
      <c r="Z10" s="5"/>
      <c r="AA10" s="1"/>
      <c r="AB10" s="1"/>
      <c r="AC10" s="5"/>
      <c r="AD10" s="1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x14ac:dyDescent="0.7">
      <c r="A11" s="1" t="s">
        <v>126</v>
      </c>
      <c r="B11" s="8" t="s">
        <v>71</v>
      </c>
      <c r="C11" s="31">
        <v>31159</v>
      </c>
      <c r="D11" s="15" t="s">
        <v>0</v>
      </c>
      <c r="E11" s="31">
        <v>1</v>
      </c>
      <c r="F11" s="32">
        <v>2.84</v>
      </c>
      <c r="G11" s="33">
        <v>4.5</v>
      </c>
      <c r="H11" s="31">
        <v>0</v>
      </c>
      <c r="I11" s="31">
        <v>0</v>
      </c>
      <c r="J11" s="31">
        <v>0</v>
      </c>
      <c r="K11" s="31">
        <v>1</v>
      </c>
      <c r="L11" s="32">
        <v>2.84</v>
      </c>
      <c r="M11" s="15">
        <v>4.5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1"/>
      <c r="U11" s="9"/>
      <c r="V11" s="8"/>
      <c r="W11" s="1"/>
      <c r="X11" s="1"/>
      <c r="Y11" s="1"/>
      <c r="Z11" s="5"/>
      <c r="AA11" s="1"/>
      <c r="AB11" s="1"/>
      <c r="AC11" s="5"/>
      <c r="AD11" s="1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42" x14ac:dyDescent="0.7">
      <c r="A12" s="1" t="s">
        <v>127</v>
      </c>
      <c r="B12" s="8" t="s">
        <v>72</v>
      </c>
      <c r="C12" s="31">
        <v>31171</v>
      </c>
      <c r="D12" s="15" t="s">
        <v>0</v>
      </c>
      <c r="E12" s="31">
        <v>1</v>
      </c>
      <c r="F12" s="32">
        <v>2.21</v>
      </c>
      <c r="G12" s="33">
        <v>3.5</v>
      </c>
      <c r="H12" s="31">
        <v>0</v>
      </c>
      <c r="I12" s="31">
        <v>0</v>
      </c>
      <c r="J12" s="31">
        <v>0</v>
      </c>
      <c r="K12" s="31">
        <v>1</v>
      </c>
      <c r="L12" s="32">
        <v>2.21</v>
      </c>
      <c r="M12" s="15">
        <v>3.5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1"/>
      <c r="U12" s="9"/>
      <c r="V12" s="8"/>
      <c r="W12" s="1"/>
      <c r="X12" s="1"/>
      <c r="Y12" s="1"/>
      <c r="Z12" s="5"/>
      <c r="AA12" s="1"/>
      <c r="AB12" s="1"/>
      <c r="AC12" s="5"/>
      <c r="AD12" s="1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x14ac:dyDescent="0.7">
      <c r="A13" s="36" t="s">
        <v>128</v>
      </c>
      <c r="B13" s="30"/>
      <c r="C13" s="17"/>
      <c r="D13" s="17"/>
      <c r="E13" s="38">
        <v>5</v>
      </c>
      <c r="F13" s="39">
        <v>8.83</v>
      </c>
      <c r="G13" s="19">
        <v>14</v>
      </c>
      <c r="H13" s="38">
        <v>2</v>
      </c>
      <c r="I13" s="40">
        <v>1.26</v>
      </c>
      <c r="J13" s="38">
        <v>2</v>
      </c>
      <c r="K13" s="38">
        <v>3</v>
      </c>
      <c r="L13" s="39">
        <v>7.57</v>
      </c>
      <c r="M13" s="41">
        <v>12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  <c r="T13" s="2"/>
      <c r="U13" s="9"/>
      <c r="V13" s="8"/>
      <c r="W13" s="1"/>
      <c r="X13" s="1"/>
      <c r="Y13" s="1"/>
      <c r="Z13" s="5"/>
      <c r="AA13" s="1"/>
      <c r="AB13" s="1"/>
      <c r="AC13" s="5"/>
      <c r="AD13" s="1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x14ac:dyDescent="0.7">
      <c r="A14" s="36" t="s">
        <v>129</v>
      </c>
      <c r="B14" s="30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8"/>
      <c r="V14" s="29"/>
      <c r="W14" s="1"/>
      <c r="X14" s="1"/>
      <c r="Y14" s="1"/>
      <c r="Z14" s="4"/>
      <c r="AA14" s="3"/>
      <c r="AB14" s="3"/>
      <c r="AC14" s="4"/>
      <c r="AD14" s="3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x14ac:dyDescent="0.7">
      <c r="A15" s="1" t="s">
        <v>130</v>
      </c>
      <c r="B15" s="8" t="s">
        <v>73</v>
      </c>
      <c r="C15" s="31">
        <v>22111</v>
      </c>
      <c r="D15" s="15" t="s">
        <v>33</v>
      </c>
      <c r="E15" s="31">
        <v>25</v>
      </c>
      <c r="F15" s="32">
        <v>0.2</v>
      </c>
      <c r="G15" s="33">
        <v>0.3</v>
      </c>
      <c r="H15" s="31">
        <v>600</v>
      </c>
      <c r="I15" s="32">
        <v>0.02</v>
      </c>
      <c r="J15" s="33">
        <v>0.3</v>
      </c>
      <c r="K15" s="15">
        <v>600</v>
      </c>
      <c r="L15" s="15">
        <v>0</v>
      </c>
      <c r="M15" s="31">
        <v>0</v>
      </c>
      <c r="N15" s="15">
        <v>600</v>
      </c>
      <c r="O15" s="15">
        <v>0</v>
      </c>
      <c r="P15" s="15">
        <v>0</v>
      </c>
      <c r="Q15" s="15">
        <v>600</v>
      </c>
      <c r="R15" s="15">
        <v>0</v>
      </c>
      <c r="S15" s="15">
        <v>0</v>
      </c>
      <c r="T15" s="15"/>
      <c r="U15" s="28"/>
      <c r="V15" s="29"/>
      <c r="W15" s="1"/>
      <c r="X15" s="1"/>
      <c r="Y15" s="1"/>
      <c r="Z15" s="1"/>
      <c r="AA15" s="1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x14ac:dyDescent="0.7">
      <c r="A16" s="1" t="s">
        <v>131</v>
      </c>
      <c r="B16" s="8" t="s">
        <v>74</v>
      </c>
      <c r="C16" s="31">
        <v>22111</v>
      </c>
      <c r="D16" s="15" t="s">
        <v>34</v>
      </c>
      <c r="E16" s="31">
        <v>0</v>
      </c>
      <c r="F16" s="32">
        <v>16.78</v>
      </c>
      <c r="G16" s="32">
        <v>26.61</v>
      </c>
      <c r="H16" s="31">
        <v>3</v>
      </c>
      <c r="I16" s="32">
        <v>5.16</v>
      </c>
      <c r="J16" s="15">
        <v>8.19</v>
      </c>
      <c r="K16" s="15">
        <v>3</v>
      </c>
      <c r="L16" s="15" t="s">
        <v>75</v>
      </c>
      <c r="M16" s="32">
        <v>6.14</v>
      </c>
      <c r="N16" s="15">
        <v>3</v>
      </c>
      <c r="O16" s="15">
        <v>3.87</v>
      </c>
      <c r="P16" s="15">
        <v>6.14</v>
      </c>
      <c r="Q16" s="15">
        <v>3</v>
      </c>
      <c r="R16" s="15">
        <v>3.87</v>
      </c>
      <c r="S16" s="15">
        <v>6.14</v>
      </c>
      <c r="T16" s="15"/>
      <c r="U16" s="9"/>
      <c r="V16" s="8"/>
      <c r="W16" s="1"/>
      <c r="X16" s="1"/>
      <c r="Y16" s="1"/>
      <c r="Z16" s="5"/>
      <c r="AA16" s="1"/>
      <c r="AB16" s="1"/>
      <c r="AC16" s="5"/>
      <c r="AD16" s="1"/>
      <c r="AE16" s="1"/>
      <c r="AF16" s="5"/>
      <c r="AG16" s="1"/>
      <c r="AH16" s="1"/>
      <c r="AI16" s="5"/>
      <c r="AJ16" s="1"/>
      <c r="AK16" s="1"/>
      <c r="AL16" s="5"/>
      <c r="AM16" s="1"/>
      <c r="AN16" s="2"/>
    </row>
    <row r="17" spans="1:40" x14ac:dyDescent="0.7">
      <c r="A17" s="1" t="s">
        <v>132</v>
      </c>
      <c r="B17" s="8" t="s">
        <v>76</v>
      </c>
      <c r="C17" s="31">
        <v>22111</v>
      </c>
      <c r="D17" s="15" t="s">
        <v>34</v>
      </c>
      <c r="E17" s="31">
        <v>0</v>
      </c>
      <c r="F17" s="32">
        <v>4.8600000000000003</v>
      </c>
      <c r="G17" s="32">
        <v>7.71</v>
      </c>
      <c r="H17" s="31">
        <v>1</v>
      </c>
      <c r="I17" s="32">
        <v>1.49</v>
      </c>
      <c r="J17" s="15">
        <v>2.37</v>
      </c>
      <c r="K17" s="15">
        <v>1</v>
      </c>
      <c r="L17" s="32">
        <v>1.1200000000000001</v>
      </c>
      <c r="M17" s="32">
        <v>1.78</v>
      </c>
      <c r="N17" s="15">
        <v>1</v>
      </c>
      <c r="O17" s="32">
        <v>1.1200000000000001</v>
      </c>
      <c r="P17" s="15">
        <v>1.78</v>
      </c>
      <c r="Q17" s="15">
        <v>1</v>
      </c>
      <c r="R17" s="15">
        <v>1.1200000000000001</v>
      </c>
      <c r="S17" s="15">
        <v>1.78</v>
      </c>
      <c r="T17" s="15"/>
      <c r="U17" s="13"/>
      <c r="V17" s="10"/>
      <c r="W17" s="1"/>
      <c r="X17" s="1"/>
      <c r="Y17" s="1"/>
      <c r="Z17" s="5"/>
      <c r="AA17" s="1"/>
      <c r="AB17" s="1"/>
      <c r="AC17" s="5"/>
      <c r="AD17" s="1"/>
      <c r="AE17" s="1"/>
      <c r="AF17" s="5"/>
      <c r="AG17" s="1"/>
      <c r="AH17" s="1"/>
      <c r="AI17" s="5"/>
      <c r="AJ17" s="1"/>
      <c r="AK17" s="1"/>
      <c r="AL17" s="5"/>
      <c r="AM17" s="5"/>
      <c r="AN17" s="2"/>
    </row>
    <row r="18" spans="1:40" x14ac:dyDescent="0.7">
      <c r="A18" s="1" t="s">
        <v>133</v>
      </c>
      <c r="B18" s="8" t="s">
        <v>77</v>
      </c>
      <c r="C18" s="31">
        <v>22111</v>
      </c>
      <c r="D18" s="15" t="s">
        <v>34</v>
      </c>
      <c r="E18" s="31">
        <v>0</v>
      </c>
      <c r="F18" s="33">
        <v>17.899999999999999</v>
      </c>
      <c r="G18" s="32">
        <v>28.38</v>
      </c>
      <c r="H18" s="31">
        <v>3</v>
      </c>
      <c r="I18" s="15">
        <v>5.5</v>
      </c>
      <c r="J18" s="15">
        <v>8.73</v>
      </c>
      <c r="K18" s="15">
        <v>3</v>
      </c>
      <c r="L18" s="32">
        <v>4.13</v>
      </c>
      <c r="M18" s="32">
        <v>6.55</v>
      </c>
      <c r="N18" s="15">
        <v>3</v>
      </c>
      <c r="O18" s="32">
        <v>4.13</v>
      </c>
      <c r="P18" s="15">
        <v>6.55</v>
      </c>
      <c r="Q18" s="15">
        <v>3</v>
      </c>
      <c r="R18" s="15">
        <v>4.13</v>
      </c>
      <c r="S18" s="15">
        <v>6.55</v>
      </c>
      <c r="T18" s="15"/>
      <c r="U18" s="9"/>
      <c r="V18" s="8"/>
      <c r="W18" s="1"/>
      <c r="X18" s="1"/>
      <c r="Y18" s="1"/>
      <c r="Z18" s="5"/>
      <c r="AA18" s="1"/>
      <c r="AB18" s="1"/>
      <c r="AC18" s="5"/>
      <c r="AD18" s="1"/>
      <c r="AE18" s="1"/>
      <c r="AF18" s="5"/>
      <c r="AG18" s="1"/>
      <c r="AH18" s="1"/>
      <c r="AI18" s="5"/>
      <c r="AJ18" s="1"/>
      <c r="AK18" s="1"/>
      <c r="AL18" s="5"/>
      <c r="AM18" s="5"/>
      <c r="AN18" s="2"/>
    </row>
    <row r="19" spans="1:40" x14ac:dyDescent="0.7">
      <c r="A19" s="1" t="s">
        <v>134</v>
      </c>
      <c r="B19" s="8" t="s">
        <v>78</v>
      </c>
      <c r="C19" s="31">
        <v>22111</v>
      </c>
      <c r="D19" s="15" t="s">
        <v>34</v>
      </c>
      <c r="E19" s="31">
        <v>0</v>
      </c>
      <c r="F19" s="32">
        <v>9.1199999999999992</v>
      </c>
      <c r="G19" s="32">
        <v>14.46</v>
      </c>
      <c r="H19" s="31">
        <v>2</v>
      </c>
      <c r="I19" s="15">
        <v>2.81</v>
      </c>
      <c r="J19" s="15">
        <v>4.45</v>
      </c>
      <c r="K19" s="15">
        <v>2</v>
      </c>
      <c r="L19" s="32">
        <v>2.11</v>
      </c>
      <c r="M19" s="32">
        <v>3.34</v>
      </c>
      <c r="N19" s="15">
        <v>2</v>
      </c>
      <c r="O19" s="32">
        <v>2.11</v>
      </c>
      <c r="P19" s="15">
        <v>3.34</v>
      </c>
      <c r="Q19" s="15">
        <v>2</v>
      </c>
      <c r="R19" s="15">
        <v>2.1</v>
      </c>
      <c r="S19" s="15">
        <v>3.33</v>
      </c>
      <c r="T19" s="15"/>
      <c r="U19" s="13"/>
      <c r="V19" s="8"/>
      <c r="W19" s="1"/>
      <c r="X19" s="1"/>
      <c r="Y19" s="1"/>
      <c r="Z19" s="5"/>
      <c r="AA19" s="1"/>
      <c r="AB19" s="1"/>
      <c r="AC19" s="5"/>
      <c r="AD19" s="1"/>
      <c r="AE19" s="1"/>
      <c r="AF19" s="5"/>
      <c r="AG19" s="1"/>
      <c r="AH19" s="1"/>
      <c r="AI19" s="5"/>
      <c r="AJ19" s="1"/>
      <c r="AK19" s="1"/>
      <c r="AL19" s="5"/>
      <c r="AM19" s="5"/>
      <c r="AN19" s="2"/>
    </row>
    <row r="20" spans="1:40" x14ac:dyDescent="0.7">
      <c r="A20" s="1" t="s">
        <v>135</v>
      </c>
      <c r="B20" s="8" t="s">
        <v>79</v>
      </c>
      <c r="C20" s="31">
        <v>22111</v>
      </c>
      <c r="D20" s="15" t="s">
        <v>33</v>
      </c>
      <c r="E20" s="31">
        <v>1900</v>
      </c>
      <c r="F20" s="32">
        <v>2.2799999999999998</v>
      </c>
      <c r="G20" s="32">
        <v>4.5599999999999996</v>
      </c>
      <c r="H20" s="31">
        <v>475</v>
      </c>
      <c r="I20" s="15">
        <v>0.72</v>
      </c>
      <c r="J20" s="15">
        <v>1.1399999999999999</v>
      </c>
      <c r="K20" s="15">
        <v>475</v>
      </c>
      <c r="L20" s="32">
        <v>0.72</v>
      </c>
      <c r="M20" s="32">
        <v>1.1399999999999999</v>
      </c>
      <c r="N20" s="15">
        <v>475</v>
      </c>
      <c r="O20" s="15">
        <v>0.72</v>
      </c>
      <c r="P20" s="15">
        <v>1.1399999999999999</v>
      </c>
      <c r="Q20" s="15">
        <v>475</v>
      </c>
      <c r="R20" s="15">
        <v>0.72</v>
      </c>
      <c r="S20" s="15">
        <v>1.1399999999999999</v>
      </c>
      <c r="T20" s="15"/>
      <c r="U20" s="9"/>
      <c r="V20" s="8"/>
      <c r="W20" s="1"/>
      <c r="X20" s="1"/>
      <c r="Y20" s="1"/>
      <c r="Z20" s="5"/>
      <c r="AA20" s="1"/>
      <c r="AB20" s="1"/>
      <c r="AC20" s="5"/>
      <c r="AD20" s="1"/>
      <c r="AE20" s="1"/>
      <c r="AF20" s="5"/>
      <c r="AG20" s="1"/>
      <c r="AH20" s="1"/>
      <c r="AI20" s="5"/>
      <c r="AJ20" s="1"/>
      <c r="AK20" s="1"/>
      <c r="AL20" s="5"/>
      <c r="AM20" s="5"/>
      <c r="AN20" s="2"/>
    </row>
    <row r="21" spans="1:40" x14ac:dyDescent="0.7">
      <c r="A21" s="1" t="s">
        <v>136</v>
      </c>
      <c r="B21" s="8" t="s">
        <v>80</v>
      </c>
      <c r="C21" s="31">
        <v>22111</v>
      </c>
      <c r="D21" s="15" t="s">
        <v>35</v>
      </c>
      <c r="E21" s="31">
        <v>88</v>
      </c>
      <c r="F21" s="32">
        <v>0.33</v>
      </c>
      <c r="G21" s="32">
        <v>0.53</v>
      </c>
      <c r="H21" s="31">
        <v>264</v>
      </c>
      <c r="I21" s="15">
        <v>0.08</v>
      </c>
      <c r="J21" s="15">
        <v>0.13</v>
      </c>
      <c r="K21" s="15">
        <v>264</v>
      </c>
      <c r="L21" s="32">
        <v>0.08</v>
      </c>
      <c r="M21" s="15">
        <v>0.13</v>
      </c>
      <c r="N21" s="15">
        <v>264</v>
      </c>
      <c r="O21" s="15">
        <v>0.08</v>
      </c>
      <c r="P21" s="15">
        <v>0.13</v>
      </c>
      <c r="Q21" s="15">
        <v>364</v>
      </c>
      <c r="R21" s="15">
        <v>0.09</v>
      </c>
      <c r="S21" s="15">
        <v>0.14000000000000001</v>
      </c>
      <c r="T21" s="15"/>
      <c r="U21" s="13"/>
      <c r="V21" s="8"/>
      <c r="W21" s="1"/>
      <c r="X21" s="1"/>
      <c r="Y21" s="1"/>
      <c r="Z21" s="5"/>
      <c r="AA21" s="1"/>
      <c r="AB21" s="1"/>
      <c r="AC21" s="5"/>
      <c r="AD21" s="1"/>
      <c r="AE21" s="1"/>
      <c r="AF21" s="5"/>
      <c r="AG21" s="1"/>
      <c r="AH21" s="1"/>
      <c r="AI21" s="5"/>
      <c r="AJ21" s="1"/>
      <c r="AK21" s="1"/>
      <c r="AL21" s="5"/>
      <c r="AM21" s="5"/>
      <c r="AN21" s="2"/>
    </row>
    <row r="22" spans="1:40" x14ac:dyDescent="0.7">
      <c r="A22" s="1" t="s">
        <v>137</v>
      </c>
      <c r="B22" s="8" t="s">
        <v>36</v>
      </c>
      <c r="C22" s="31">
        <v>22112</v>
      </c>
      <c r="D22" s="15" t="s">
        <v>0</v>
      </c>
      <c r="E22" s="31">
        <v>12</v>
      </c>
      <c r="F22" s="32">
        <v>0.15</v>
      </c>
      <c r="G22" s="32">
        <v>0.24</v>
      </c>
      <c r="H22" s="31">
        <v>36</v>
      </c>
      <c r="I22" s="32">
        <v>0.04</v>
      </c>
      <c r="J22" s="15">
        <v>0.06</v>
      </c>
      <c r="K22" s="15">
        <v>36</v>
      </c>
      <c r="L22" s="32">
        <v>0.04</v>
      </c>
      <c r="M22" s="32">
        <v>0.06</v>
      </c>
      <c r="N22" s="15">
        <v>36</v>
      </c>
      <c r="O22" s="15">
        <v>0.04</v>
      </c>
      <c r="P22" s="15">
        <v>0.06</v>
      </c>
      <c r="Q22" s="15">
        <v>36</v>
      </c>
      <c r="R22" s="15">
        <v>0.04</v>
      </c>
      <c r="S22" s="15">
        <v>0.06</v>
      </c>
      <c r="T22" s="15"/>
      <c r="U22" s="9"/>
      <c r="V22" s="8"/>
      <c r="W22" s="1"/>
      <c r="X22" s="1"/>
      <c r="Y22" s="1"/>
      <c r="Z22" s="5"/>
      <c r="AA22" s="1"/>
      <c r="AB22" s="1"/>
      <c r="AC22" s="5"/>
      <c r="AD22" s="1"/>
      <c r="AE22" s="1"/>
      <c r="AF22" s="5"/>
      <c r="AG22" s="1"/>
      <c r="AH22" s="1"/>
      <c r="AI22" s="5"/>
      <c r="AJ22" s="1"/>
      <c r="AK22" s="1"/>
      <c r="AL22" s="5"/>
      <c r="AM22" s="5"/>
      <c r="AN22" s="2"/>
    </row>
    <row r="23" spans="1:40" x14ac:dyDescent="0.7">
      <c r="A23" s="1" t="s">
        <v>138</v>
      </c>
      <c r="B23" s="8" t="s">
        <v>81</v>
      </c>
      <c r="C23" s="31">
        <v>22112</v>
      </c>
      <c r="D23" s="15" t="s">
        <v>82</v>
      </c>
      <c r="E23" s="31">
        <v>1</v>
      </c>
      <c r="F23" s="15">
        <v>0.08</v>
      </c>
      <c r="G23" s="15">
        <v>0.12</v>
      </c>
      <c r="H23" s="15">
        <v>1</v>
      </c>
      <c r="I23" s="15">
        <v>0.02</v>
      </c>
      <c r="J23" s="15">
        <v>0.03</v>
      </c>
      <c r="K23" s="15">
        <v>1</v>
      </c>
      <c r="L23" s="15">
        <v>0.02</v>
      </c>
      <c r="M23" s="15">
        <v>0.03</v>
      </c>
      <c r="N23" s="15">
        <v>1</v>
      </c>
      <c r="O23" s="15">
        <v>0.02</v>
      </c>
      <c r="P23" s="15">
        <v>0.03</v>
      </c>
      <c r="Q23" s="15">
        <v>1</v>
      </c>
      <c r="R23" s="15">
        <v>0.02</v>
      </c>
      <c r="S23" s="15">
        <v>0.03</v>
      </c>
      <c r="T23" s="15"/>
      <c r="U23" s="13"/>
      <c r="V23" s="10"/>
      <c r="W23" s="1"/>
      <c r="X23" s="1"/>
      <c r="Y23" s="1"/>
      <c r="Z23" s="5"/>
      <c r="AA23" s="1"/>
      <c r="AB23" s="1"/>
      <c r="AC23" s="5"/>
      <c r="AD23" s="1"/>
      <c r="AE23" s="1"/>
      <c r="AF23" s="5"/>
      <c r="AG23" s="1"/>
      <c r="AH23" s="1"/>
      <c r="AI23" s="5"/>
      <c r="AJ23" s="1"/>
      <c r="AK23" s="1"/>
      <c r="AL23" s="5"/>
      <c r="AM23" s="5"/>
      <c r="AN23" s="2"/>
    </row>
    <row r="24" spans="1:40" x14ac:dyDescent="0.7">
      <c r="A24" s="1" t="s">
        <v>139</v>
      </c>
      <c r="B24" s="8" t="s">
        <v>83</v>
      </c>
      <c r="C24" s="31">
        <v>22112</v>
      </c>
      <c r="D24" s="15" t="s">
        <v>34</v>
      </c>
      <c r="E24" s="31">
        <v>1</v>
      </c>
      <c r="F24" s="15">
        <v>0.04</v>
      </c>
      <c r="G24" s="15">
        <v>0.06</v>
      </c>
      <c r="H24" s="15">
        <v>1</v>
      </c>
      <c r="I24" s="15">
        <v>0.01</v>
      </c>
      <c r="J24" s="15">
        <v>0.02</v>
      </c>
      <c r="K24" s="15">
        <v>1</v>
      </c>
      <c r="L24" s="15">
        <v>0.01</v>
      </c>
      <c r="M24" s="15">
        <v>0.02</v>
      </c>
      <c r="N24" s="15">
        <v>1</v>
      </c>
      <c r="O24" s="15">
        <v>0.01</v>
      </c>
      <c r="P24" s="15">
        <v>0.02</v>
      </c>
      <c r="Q24" s="15">
        <v>1</v>
      </c>
      <c r="R24" s="15">
        <v>0.01</v>
      </c>
      <c r="S24" s="15">
        <v>0.02</v>
      </c>
      <c r="T24" s="15"/>
      <c r="U24" s="9"/>
      <c r="V24" s="8"/>
      <c r="W24" s="1"/>
      <c r="X24" s="1"/>
      <c r="Y24" s="1"/>
      <c r="Z24" s="5"/>
      <c r="AA24" s="1"/>
      <c r="AB24" s="1"/>
      <c r="AC24" s="5"/>
      <c r="AD24" s="1"/>
      <c r="AE24" s="1"/>
      <c r="AF24" s="5"/>
      <c r="AG24" s="1"/>
      <c r="AH24" s="1"/>
      <c r="AI24" s="5"/>
      <c r="AJ24" s="1"/>
      <c r="AK24" s="1"/>
      <c r="AL24" s="5"/>
      <c r="AM24" s="5"/>
      <c r="AN24" s="2"/>
    </row>
    <row r="25" spans="1:40" x14ac:dyDescent="0.7">
      <c r="A25" s="1" t="s">
        <v>140</v>
      </c>
      <c r="B25" s="8" t="s">
        <v>84</v>
      </c>
      <c r="C25" s="31">
        <v>22112</v>
      </c>
      <c r="D25" s="15" t="s">
        <v>0</v>
      </c>
      <c r="E25" s="31">
        <v>1</v>
      </c>
      <c r="F25" s="15">
        <v>0.3</v>
      </c>
      <c r="G25" s="15">
        <v>0.48</v>
      </c>
      <c r="H25" s="15">
        <v>1</v>
      </c>
      <c r="I25" s="15">
        <v>0.15</v>
      </c>
      <c r="J25" s="15">
        <v>0.24</v>
      </c>
      <c r="K25" s="15">
        <v>1</v>
      </c>
      <c r="L25" s="15">
        <v>0.15</v>
      </c>
      <c r="M25" s="15">
        <v>0.24</v>
      </c>
      <c r="N25" s="15">
        <v>1</v>
      </c>
      <c r="O25" s="15">
        <v>0</v>
      </c>
      <c r="P25" s="15">
        <v>0</v>
      </c>
      <c r="Q25" s="15">
        <v>1</v>
      </c>
      <c r="R25" s="15">
        <v>0</v>
      </c>
      <c r="S25" s="15">
        <v>0</v>
      </c>
      <c r="T25" s="15"/>
      <c r="U25" s="13"/>
      <c r="V25" s="8"/>
      <c r="W25" s="1"/>
      <c r="X25" s="1"/>
      <c r="Y25" s="1"/>
      <c r="Z25" s="5"/>
      <c r="AA25" s="1"/>
      <c r="AB25" s="1"/>
      <c r="AC25" s="5"/>
      <c r="AD25" s="1"/>
      <c r="AE25" s="1"/>
      <c r="AF25" s="5"/>
      <c r="AG25" s="1"/>
      <c r="AH25" s="1"/>
      <c r="AI25" s="5"/>
      <c r="AJ25" s="1"/>
      <c r="AK25" s="1"/>
      <c r="AL25" s="5"/>
      <c r="AM25" s="5"/>
      <c r="AN25" s="2"/>
    </row>
    <row r="26" spans="1:40" x14ac:dyDescent="0.7">
      <c r="A26" s="1" t="s">
        <v>141</v>
      </c>
      <c r="B26" s="8" t="s">
        <v>85</v>
      </c>
      <c r="C26" s="31">
        <v>22112</v>
      </c>
      <c r="D26" s="15" t="s">
        <v>0</v>
      </c>
      <c r="E26" s="31">
        <v>1</v>
      </c>
      <c r="F26" s="15">
        <v>0.03</v>
      </c>
      <c r="G26" s="15">
        <v>0.05</v>
      </c>
      <c r="H26" s="15">
        <v>1</v>
      </c>
      <c r="I26" s="15">
        <v>0.01</v>
      </c>
      <c r="J26" s="15">
        <v>0.01</v>
      </c>
      <c r="K26" s="15">
        <v>1</v>
      </c>
      <c r="L26" s="15">
        <v>0.01</v>
      </c>
      <c r="M26" s="15">
        <v>0.01</v>
      </c>
      <c r="N26" s="15">
        <v>1</v>
      </c>
      <c r="O26" s="15">
        <v>0.01</v>
      </c>
      <c r="P26" s="15">
        <v>0.01</v>
      </c>
      <c r="Q26" s="15">
        <v>1</v>
      </c>
      <c r="R26" s="15">
        <v>0.01</v>
      </c>
      <c r="S26" s="15">
        <v>0.02</v>
      </c>
      <c r="T26" s="15"/>
      <c r="U26" s="9"/>
      <c r="V26" s="8"/>
      <c r="W26" s="1"/>
      <c r="X26" s="1"/>
      <c r="Y26" s="1"/>
      <c r="Z26" s="5"/>
      <c r="AA26" s="1"/>
      <c r="AB26" s="1"/>
      <c r="AC26" s="5"/>
      <c r="AD26" s="1"/>
      <c r="AE26" s="1"/>
      <c r="AF26" s="5"/>
      <c r="AG26" s="1"/>
      <c r="AH26" s="1"/>
      <c r="AI26" s="5"/>
      <c r="AJ26" s="1"/>
      <c r="AK26" s="1"/>
      <c r="AL26" s="5"/>
      <c r="AM26" s="5"/>
      <c r="AN26" s="2"/>
    </row>
    <row r="27" spans="1:40" x14ac:dyDescent="0.7">
      <c r="A27" s="1" t="s">
        <v>142</v>
      </c>
      <c r="B27" s="8" t="s">
        <v>86</v>
      </c>
      <c r="C27" s="31">
        <v>21132</v>
      </c>
      <c r="D27" s="15" t="s">
        <v>34</v>
      </c>
      <c r="E27" s="31">
        <v>7</v>
      </c>
      <c r="F27" s="15">
        <v>2.65</v>
      </c>
      <c r="G27" s="15">
        <v>4.2</v>
      </c>
      <c r="H27" s="15">
        <v>0</v>
      </c>
      <c r="I27" s="15">
        <v>0.66</v>
      </c>
      <c r="J27" s="15">
        <v>1.05</v>
      </c>
      <c r="K27" s="15">
        <v>0</v>
      </c>
      <c r="L27" s="15">
        <v>0.66</v>
      </c>
      <c r="M27" s="15">
        <v>1.05</v>
      </c>
      <c r="N27" s="15">
        <v>0</v>
      </c>
      <c r="O27" s="15">
        <v>0.66</v>
      </c>
      <c r="P27" s="15">
        <v>1.05</v>
      </c>
      <c r="Q27" s="15">
        <v>0</v>
      </c>
      <c r="R27" s="15">
        <v>0.66</v>
      </c>
      <c r="S27" s="15">
        <v>1.05</v>
      </c>
      <c r="T27" s="15"/>
      <c r="U27" s="13"/>
      <c r="V27" s="8"/>
      <c r="W27" s="1"/>
      <c r="X27" s="1"/>
      <c r="Y27" s="1"/>
      <c r="Z27" s="5"/>
      <c r="AA27" s="1"/>
      <c r="AB27" s="1"/>
      <c r="AC27" s="5"/>
      <c r="AD27" s="1"/>
      <c r="AE27" s="1"/>
      <c r="AF27" s="5"/>
      <c r="AG27" s="1"/>
      <c r="AH27" s="1"/>
      <c r="AI27" s="5"/>
      <c r="AJ27" s="1"/>
      <c r="AK27" s="1"/>
      <c r="AL27" s="5"/>
      <c r="AM27" s="5"/>
      <c r="AN27" s="2"/>
    </row>
    <row r="28" spans="1:40" x14ac:dyDescent="0.7">
      <c r="A28" s="1" t="s">
        <v>143</v>
      </c>
      <c r="B28" s="8" t="s">
        <v>87</v>
      </c>
      <c r="C28" s="31">
        <v>21132</v>
      </c>
      <c r="D28" s="15" t="s">
        <v>34</v>
      </c>
      <c r="E28" s="31">
        <v>3</v>
      </c>
      <c r="F28" s="15">
        <v>1.1399999999999999</v>
      </c>
      <c r="G28" s="15">
        <v>1.8</v>
      </c>
      <c r="H28" s="15">
        <v>3</v>
      </c>
      <c r="I28" s="15">
        <v>0.28000000000000003</v>
      </c>
      <c r="J28" s="15">
        <v>0.45</v>
      </c>
      <c r="K28" s="15">
        <v>3</v>
      </c>
      <c r="L28" s="15">
        <v>0.28000000000000003</v>
      </c>
      <c r="M28" s="15">
        <v>0.45</v>
      </c>
      <c r="N28" s="15">
        <v>3</v>
      </c>
      <c r="O28" s="15">
        <v>0.28000000000000003</v>
      </c>
      <c r="P28" s="15">
        <v>0.45</v>
      </c>
      <c r="Q28" s="15">
        <v>3</v>
      </c>
      <c r="R28" s="15">
        <v>0.28000000000000003</v>
      </c>
      <c r="S28" s="15">
        <v>0.45</v>
      </c>
      <c r="T28" s="15"/>
      <c r="U28" s="9"/>
      <c r="V28" s="10"/>
      <c r="W28" s="1"/>
      <c r="X28" s="1"/>
      <c r="Y28" s="1"/>
      <c r="Z28" s="5"/>
      <c r="AA28" s="1"/>
      <c r="AB28" s="1"/>
      <c r="AC28" s="5"/>
      <c r="AD28" s="1"/>
      <c r="AE28" s="1"/>
      <c r="AF28" s="5"/>
      <c r="AG28" s="1"/>
      <c r="AH28" s="1"/>
      <c r="AI28" s="5"/>
      <c r="AJ28" s="1"/>
      <c r="AK28" s="1"/>
      <c r="AL28" s="5"/>
      <c r="AM28" s="5"/>
      <c r="AN28" s="2"/>
    </row>
    <row r="29" spans="1:40" x14ac:dyDescent="0.7">
      <c r="A29" s="1" t="s">
        <v>144</v>
      </c>
      <c r="B29" s="8" t="s">
        <v>88</v>
      </c>
      <c r="C29" s="31">
        <v>22212</v>
      </c>
      <c r="D29" s="15" t="s">
        <v>89</v>
      </c>
      <c r="E29" s="31">
        <v>480</v>
      </c>
      <c r="F29" s="15">
        <v>0.66</v>
      </c>
      <c r="G29" s="15">
        <v>1.04</v>
      </c>
      <c r="H29" s="15">
        <v>120</v>
      </c>
      <c r="I29" s="15">
        <v>0.16</v>
      </c>
      <c r="J29" s="15">
        <v>0.26</v>
      </c>
      <c r="K29" s="15">
        <v>120</v>
      </c>
      <c r="L29" s="15">
        <v>0.16</v>
      </c>
      <c r="M29" s="15">
        <v>0.26</v>
      </c>
      <c r="N29" s="15">
        <v>120</v>
      </c>
      <c r="O29" s="15">
        <v>0.16</v>
      </c>
      <c r="P29" s="15">
        <v>0.26</v>
      </c>
      <c r="Q29" s="15">
        <v>120</v>
      </c>
      <c r="R29" s="15">
        <v>0.16</v>
      </c>
      <c r="S29" s="15">
        <v>0.26</v>
      </c>
      <c r="T29" s="15"/>
      <c r="U29" s="13"/>
      <c r="V29" s="8"/>
      <c r="W29" s="1"/>
      <c r="X29" s="1"/>
      <c r="Y29" s="1"/>
      <c r="Z29" s="5"/>
      <c r="AA29" s="1"/>
      <c r="AB29" s="1"/>
      <c r="AC29" s="5"/>
      <c r="AD29" s="1"/>
      <c r="AE29" s="1"/>
      <c r="AF29" s="5"/>
      <c r="AG29" s="1"/>
      <c r="AH29" s="1"/>
      <c r="AI29" s="5"/>
      <c r="AJ29" s="1"/>
      <c r="AK29" s="1"/>
      <c r="AL29" s="5"/>
      <c r="AM29" s="5"/>
      <c r="AN29" s="2"/>
    </row>
    <row r="30" spans="1:40" x14ac:dyDescent="0.7">
      <c r="A30" s="1" t="s">
        <v>145</v>
      </c>
      <c r="B30" s="8" t="s">
        <v>90</v>
      </c>
      <c r="C30" s="31">
        <v>22212</v>
      </c>
      <c r="D30" s="15" t="s">
        <v>89</v>
      </c>
      <c r="E30" s="31">
        <v>900</v>
      </c>
      <c r="F30" s="15">
        <v>1.26</v>
      </c>
      <c r="G30" s="15">
        <v>2</v>
      </c>
      <c r="H30" s="15">
        <v>225</v>
      </c>
      <c r="I30" s="15">
        <v>0.32</v>
      </c>
      <c r="J30" s="15">
        <v>0.5</v>
      </c>
      <c r="K30" s="15">
        <v>225</v>
      </c>
      <c r="L30" s="15">
        <v>0.32</v>
      </c>
      <c r="M30" s="15">
        <v>0.5</v>
      </c>
      <c r="N30" s="15">
        <v>225</v>
      </c>
      <c r="O30" s="15">
        <v>0.32</v>
      </c>
      <c r="P30" s="15">
        <v>0.5</v>
      </c>
      <c r="Q30" s="15">
        <v>225</v>
      </c>
      <c r="R30" s="15">
        <v>0.32</v>
      </c>
      <c r="S30" s="15">
        <v>0.5</v>
      </c>
      <c r="T30" s="15"/>
      <c r="U30" s="9"/>
      <c r="V30" s="8"/>
      <c r="W30" s="1"/>
      <c r="X30" s="1"/>
      <c r="Y30" s="1"/>
      <c r="Z30" s="5"/>
      <c r="AA30" s="1"/>
      <c r="AB30" s="1"/>
      <c r="AC30" s="5"/>
      <c r="AD30" s="1"/>
      <c r="AE30" s="1"/>
      <c r="AF30" s="5"/>
      <c r="AG30" s="1"/>
      <c r="AH30" s="1"/>
      <c r="AI30" s="5"/>
      <c r="AJ30" s="1"/>
      <c r="AK30" s="1"/>
      <c r="AL30" s="5"/>
      <c r="AM30" s="5"/>
      <c r="AN30" s="2"/>
    </row>
    <row r="31" spans="1:40" ht="42" x14ac:dyDescent="0.7">
      <c r="A31" s="1" t="s">
        <v>146</v>
      </c>
      <c r="B31" s="8" t="s">
        <v>91</v>
      </c>
      <c r="C31" s="31">
        <v>22212</v>
      </c>
      <c r="D31" s="15" t="s">
        <v>89</v>
      </c>
      <c r="E31" s="31">
        <v>300</v>
      </c>
      <c r="F31" s="15">
        <v>0.42</v>
      </c>
      <c r="G31" s="15">
        <v>0.67</v>
      </c>
      <c r="H31" s="15">
        <v>75</v>
      </c>
      <c r="I31" s="15">
        <v>0.11</v>
      </c>
      <c r="J31" s="15">
        <v>0.17</v>
      </c>
      <c r="K31" s="15">
        <v>75</v>
      </c>
      <c r="L31" s="15">
        <v>0.11</v>
      </c>
      <c r="M31" s="15">
        <v>0.17</v>
      </c>
      <c r="N31" s="15">
        <v>75</v>
      </c>
      <c r="O31" s="15">
        <v>0.11</v>
      </c>
      <c r="P31" s="15">
        <v>0.17</v>
      </c>
      <c r="Q31" s="15">
        <v>75</v>
      </c>
      <c r="R31" s="15">
        <v>0.11</v>
      </c>
      <c r="S31" s="15">
        <v>0.17</v>
      </c>
      <c r="T31" s="15"/>
      <c r="U31" s="13"/>
      <c r="V31" s="8"/>
      <c r="W31" s="1"/>
      <c r="X31" s="1"/>
      <c r="Y31" s="1"/>
      <c r="Z31" s="5"/>
      <c r="AA31" s="1"/>
      <c r="AB31" s="1"/>
      <c r="AC31" s="5"/>
      <c r="AD31" s="1"/>
      <c r="AE31" s="1"/>
      <c r="AF31" s="5"/>
      <c r="AG31" s="1"/>
      <c r="AH31" s="1"/>
      <c r="AI31" s="5"/>
      <c r="AJ31" s="1"/>
      <c r="AK31" s="1"/>
      <c r="AL31" s="5"/>
      <c r="AM31" s="5"/>
      <c r="AN31" s="2"/>
    </row>
    <row r="32" spans="1:40" x14ac:dyDescent="0.7">
      <c r="A32" s="1" t="s">
        <v>147</v>
      </c>
      <c r="B32" s="8" t="s">
        <v>92</v>
      </c>
      <c r="C32" s="31">
        <v>22314</v>
      </c>
      <c r="D32" s="15" t="s">
        <v>32</v>
      </c>
      <c r="E32" s="31">
        <v>12</v>
      </c>
      <c r="F32" s="15">
        <v>0.15</v>
      </c>
      <c r="G32" s="15">
        <v>0.24</v>
      </c>
      <c r="H32" s="15">
        <v>3</v>
      </c>
      <c r="I32" s="15">
        <v>0.04</v>
      </c>
      <c r="J32" s="15">
        <v>0.06</v>
      </c>
      <c r="K32" s="15">
        <v>3</v>
      </c>
      <c r="L32" s="15">
        <v>0.04</v>
      </c>
      <c r="M32" s="15">
        <v>0.06</v>
      </c>
      <c r="N32" s="15">
        <v>3</v>
      </c>
      <c r="O32" s="15">
        <v>0.04</v>
      </c>
      <c r="P32" s="15">
        <v>0.06</v>
      </c>
      <c r="Q32" s="15">
        <v>3</v>
      </c>
      <c r="R32" s="15">
        <v>0.04</v>
      </c>
      <c r="S32" s="15">
        <v>0.06</v>
      </c>
      <c r="T32" s="15"/>
      <c r="U32" s="9"/>
      <c r="V32" s="8"/>
      <c r="W32" s="1"/>
      <c r="X32" s="1"/>
      <c r="Y32" s="1"/>
      <c r="Z32" s="5"/>
      <c r="AA32" s="1"/>
      <c r="AB32" s="1"/>
      <c r="AC32" s="5"/>
      <c r="AD32" s="1"/>
      <c r="AE32" s="1"/>
      <c r="AF32" s="5"/>
      <c r="AG32" s="1"/>
      <c r="AH32" s="1"/>
      <c r="AI32" s="5"/>
      <c r="AJ32" s="1"/>
      <c r="AK32" s="1"/>
      <c r="AL32" s="5"/>
      <c r="AM32" s="5"/>
      <c r="AN32" s="2"/>
    </row>
    <row r="33" spans="1:40" x14ac:dyDescent="0.7">
      <c r="A33" s="1" t="s">
        <v>148</v>
      </c>
      <c r="B33" s="8" t="s">
        <v>93</v>
      </c>
      <c r="C33" s="31">
        <v>21134</v>
      </c>
      <c r="D33" s="15" t="s">
        <v>0</v>
      </c>
      <c r="E33" s="31">
        <v>1</v>
      </c>
      <c r="F33" s="15">
        <v>0.09</v>
      </c>
      <c r="G33" s="15">
        <v>0.15</v>
      </c>
      <c r="H33" s="15">
        <v>1</v>
      </c>
      <c r="I33" s="15">
        <v>0.09</v>
      </c>
      <c r="J33" s="15">
        <v>0.15</v>
      </c>
      <c r="K33" s="15">
        <v>1</v>
      </c>
      <c r="L33" s="15">
        <v>0</v>
      </c>
      <c r="M33" s="15">
        <v>0</v>
      </c>
      <c r="N33" s="15">
        <v>1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/>
      <c r="U33" s="13"/>
      <c r="V33" s="8"/>
      <c r="W33" s="1"/>
      <c r="X33" s="1"/>
      <c r="Y33" s="1"/>
      <c r="Z33" s="5"/>
      <c r="AA33" s="1"/>
      <c r="AB33" s="1"/>
      <c r="AC33" s="5"/>
      <c r="AD33" s="1"/>
      <c r="AE33" s="1"/>
      <c r="AF33" s="5"/>
      <c r="AG33" s="1"/>
      <c r="AH33" s="1"/>
      <c r="AI33" s="5"/>
      <c r="AJ33" s="1"/>
      <c r="AK33" s="1"/>
      <c r="AL33" s="5"/>
      <c r="AM33" s="5"/>
      <c r="AN33" s="2"/>
    </row>
    <row r="34" spans="1:40" x14ac:dyDescent="0.7">
      <c r="A34" s="1" t="s">
        <v>149</v>
      </c>
      <c r="B34" s="8" t="s">
        <v>94</v>
      </c>
      <c r="C34" s="31">
        <v>21135</v>
      </c>
      <c r="D34" s="15" t="s">
        <v>34</v>
      </c>
      <c r="E34" s="31">
        <v>9</v>
      </c>
      <c r="F34" s="15">
        <v>3.4</v>
      </c>
      <c r="G34" s="15">
        <v>5.39</v>
      </c>
      <c r="H34" s="15">
        <v>9</v>
      </c>
      <c r="I34" s="15">
        <v>0.85</v>
      </c>
      <c r="J34" s="15">
        <v>1.35</v>
      </c>
      <c r="K34" s="15">
        <v>9</v>
      </c>
      <c r="L34" s="15">
        <v>0.85</v>
      </c>
      <c r="M34" s="15">
        <v>1.35</v>
      </c>
      <c r="N34" s="15">
        <v>9</v>
      </c>
      <c r="O34" s="15">
        <v>0.85</v>
      </c>
      <c r="P34" s="15">
        <v>1.35</v>
      </c>
      <c r="Q34" s="15">
        <v>9</v>
      </c>
      <c r="R34" s="15">
        <v>0.85</v>
      </c>
      <c r="S34" s="15">
        <v>1.35</v>
      </c>
      <c r="T34" s="15"/>
      <c r="U34" s="9"/>
      <c r="V34" s="8"/>
      <c r="W34" s="1"/>
      <c r="X34" s="1"/>
      <c r="Y34" s="1"/>
      <c r="Z34" s="5"/>
      <c r="AA34" s="1"/>
      <c r="AB34" s="1"/>
      <c r="AC34" s="5"/>
      <c r="AD34" s="1"/>
      <c r="AE34" s="1"/>
      <c r="AF34" s="5"/>
      <c r="AG34" s="1"/>
      <c r="AH34" s="1"/>
      <c r="AI34" s="5"/>
      <c r="AJ34" s="1"/>
      <c r="AK34" s="1"/>
      <c r="AL34" s="5"/>
      <c r="AM34" s="5"/>
      <c r="AN34" s="2"/>
    </row>
    <row r="35" spans="1:40" x14ac:dyDescent="0.7">
      <c r="A35" s="1" t="s">
        <v>150</v>
      </c>
      <c r="B35" s="8" t="s">
        <v>95</v>
      </c>
      <c r="C35" s="31">
        <v>21139</v>
      </c>
      <c r="D35" s="15" t="s">
        <v>34</v>
      </c>
      <c r="E35" s="31">
        <v>1</v>
      </c>
      <c r="F35" s="15">
        <v>0.03</v>
      </c>
      <c r="G35" s="15">
        <v>0.05</v>
      </c>
      <c r="H35" s="15">
        <v>2</v>
      </c>
      <c r="I35" s="15">
        <v>0</v>
      </c>
      <c r="J35" s="15">
        <v>0</v>
      </c>
      <c r="K35" s="15">
        <v>1</v>
      </c>
      <c r="L35" s="15">
        <v>0.03</v>
      </c>
      <c r="M35" s="15">
        <v>0.05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/>
      <c r="U35" s="13"/>
      <c r="V35" s="8"/>
      <c r="W35" s="1"/>
      <c r="X35" s="1"/>
      <c r="Y35" s="1"/>
      <c r="Z35" s="5"/>
      <c r="AA35" s="1"/>
      <c r="AB35" s="1"/>
      <c r="AC35" s="5"/>
      <c r="AD35" s="1"/>
      <c r="AE35" s="1"/>
      <c r="AF35" s="5"/>
      <c r="AG35" s="1"/>
      <c r="AH35" s="1"/>
      <c r="AI35" s="5"/>
      <c r="AJ35" s="1"/>
      <c r="AK35" s="1"/>
      <c r="AL35" s="5"/>
      <c r="AM35" s="5"/>
      <c r="AN35" s="2"/>
    </row>
    <row r="36" spans="1:40" x14ac:dyDescent="0.7">
      <c r="A36" s="1" t="s">
        <v>151</v>
      </c>
      <c r="B36" s="8" t="s">
        <v>96</v>
      </c>
      <c r="C36" s="31">
        <v>21139</v>
      </c>
      <c r="D36" s="15" t="s">
        <v>34</v>
      </c>
      <c r="E36" s="31">
        <v>2</v>
      </c>
      <c r="F36" s="15">
        <v>0.12</v>
      </c>
      <c r="G36" s="15">
        <v>0.35</v>
      </c>
      <c r="H36" s="15">
        <v>1</v>
      </c>
      <c r="I36" s="15">
        <v>0.04</v>
      </c>
      <c r="J36" s="15">
        <v>0.06</v>
      </c>
      <c r="K36" s="15">
        <v>1</v>
      </c>
      <c r="L36" s="15">
        <v>0</v>
      </c>
      <c r="M36" s="15">
        <v>0</v>
      </c>
      <c r="N36" s="15">
        <v>1</v>
      </c>
      <c r="O36" s="15">
        <v>0</v>
      </c>
      <c r="P36" s="15">
        <v>0</v>
      </c>
      <c r="Q36" s="15">
        <v>1</v>
      </c>
      <c r="R36" s="15">
        <v>0.18</v>
      </c>
      <c r="S36" s="15">
        <v>0.28999999999999998</v>
      </c>
      <c r="T36" s="15"/>
      <c r="U36" s="9"/>
      <c r="V36" s="8"/>
      <c r="W36" s="1"/>
      <c r="X36" s="1"/>
      <c r="Y36" s="1"/>
      <c r="Z36" s="5"/>
      <c r="AA36" s="1"/>
      <c r="AB36" s="1"/>
      <c r="AC36" s="5"/>
      <c r="AD36" s="1"/>
      <c r="AE36" s="1"/>
      <c r="AF36" s="5"/>
      <c r="AG36" s="1"/>
      <c r="AH36" s="1"/>
      <c r="AI36" s="5"/>
      <c r="AJ36" s="1"/>
      <c r="AK36" s="1"/>
      <c r="AL36" s="5"/>
      <c r="AM36" s="5"/>
      <c r="AN36" s="2"/>
    </row>
    <row r="37" spans="1:40" x14ac:dyDescent="0.7">
      <c r="A37" s="1" t="s">
        <v>152</v>
      </c>
      <c r="B37" s="8" t="s">
        <v>97</v>
      </c>
      <c r="C37" s="31">
        <v>21139</v>
      </c>
      <c r="D37" s="15" t="s">
        <v>34</v>
      </c>
      <c r="E37" s="31">
        <v>10</v>
      </c>
      <c r="F37" s="15">
        <v>1.58</v>
      </c>
      <c r="G37" s="15">
        <v>2.5</v>
      </c>
      <c r="H37" s="15">
        <v>2</v>
      </c>
      <c r="I37" s="15">
        <v>0.32</v>
      </c>
      <c r="J37" s="15">
        <v>0.5</v>
      </c>
      <c r="K37" s="15">
        <v>4</v>
      </c>
      <c r="L37" s="15">
        <v>0.63</v>
      </c>
      <c r="M37" s="15">
        <v>1</v>
      </c>
      <c r="N37" s="15">
        <v>4</v>
      </c>
      <c r="O37" s="15">
        <v>0.63</v>
      </c>
      <c r="P37" s="15">
        <v>1</v>
      </c>
      <c r="Q37" s="15">
        <v>2</v>
      </c>
      <c r="R37" s="15">
        <v>0</v>
      </c>
      <c r="S37" s="15">
        <v>0</v>
      </c>
      <c r="T37" s="15"/>
      <c r="U37" s="13"/>
      <c r="V37" s="8"/>
      <c r="W37" s="1"/>
      <c r="X37" s="1"/>
      <c r="Y37" s="1"/>
      <c r="Z37" s="5"/>
      <c r="AA37" s="1"/>
      <c r="AB37" s="1"/>
      <c r="AC37" s="5"/>
      <c r="AD37" s="1"/>
      <c r="AE37" s="1"/>
      <c r="AF37" s="5"/>
      <c r="AG37" s="1"/>
      <c r="AH37" s="1"/>
      <c r="AI37" s="5"/>
      <c r="AJ37" s="1"/>
      <c r="AK37" s="1"/>
      <c r="AL37" s="5"/>
      <c r="AM37" s="5"/>
      <c r="AN37" s="2"/>
    </row>
    <row r="38" spans="1:40" x14ac:dyDescent="0.7">
      <c r="A38" s="1" t="s">
        <v>153</v>
      </c>
      <c r="B38" s="8" t="s">
        <v>98</v>
      </c>
      <c r="C38" s="31">
        <v>21121</v>
      </c>
      <c r="D38" s="15" t="s">
        <v>34</v>
      </c>
      <c r="E38" s="31">
        <v>8</v>
      </c>
      <c r="F38" s="15">
        <v>0.5</v>
      </c>
      <c r="G38" s="15">
        <v>0.8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8</v>
      </c>
      <c r="O38" s="15">
        <v>0.5</v>
      </c>
      <c r="P38" s="15">
        <v>0.8</v>
      </c>
      <c r="Q38" s="15">
        <v>0</v>
      </c>
      <c r="R38" s="15">
        <v>0</v>
      </c>
      <c r="S38" s="15">
        <v>0</v>
      </c>
      <c r="T38" s="15"/>
      <c r="U38" s="9"/>
      <c r="V38" s="8"/>
      <c r="W38" s="1"/>
      <c r="X38" s="1"/>
      <c r="Y38" s="1"/>
      <c r="Z38" s="5"/>
      <c r="AA38" s="1"/>
      <c r="AB38" s="1"/>
      <c r="AC38" s="5"/>
      <c r="AD38" s="1"/>
      <c r="AE38" s="1"/>
      <c r="AF38" s="5"/>
      <c r="AG38" s="1"/>
      <c r="AH38" s="1"/>
      <c r="AI38" s="5"/>
      <c r="AJ38" s="1"/>
      <c r="AK38" s="1"/>
      <c r="AL38" s="5"/>
      <c r="AM38" s="5"/>
      <c r="AN38" s="2"/>
    </row>
    <row r="39" spans="1:40" x14ac:dyDescent="0.7">
      <c r="A39" s="1" t="s">
        <v>154</v>
      </c>
      <c r="B39" s="8" t="s">
        <v>37</v>
      </c>
      <c r="C39" s="31">
        <v>22213</v>
      </c>
      <c r="D39" s="15" t="s">
        <v>38</v>
      </c>
      <c r="E39" s="31">
        <v>1</v>
      </c>
      <c r="F39" s="15">
        <v>1.89</v>
      </c>
      <c r="G39" s="15">
        <v>3</v>
      </c>
      <c r="H39" s="15">
        <v>1</v>
      </c>
      <c r="I39" s="15">
        <v>0.47</v>
      </c>
      <c r="J39" s="15">
        <v>0.75</v>
      </c>
      <c r="K39" s="15">
        <v>1</v>
      </c>
      <c r="L39" s="15">
        <v>0.47</v>
      </c>
      <c r="M39" s="15">
        <v>0.75</v>
      </c>
      <c r="N39" s="15">
        <v>1</v>
      </c>
      <c r="O39" s="15">
        <v>0.47</v>
      </c>
      <c r="P39" s="15">
        <v>0.75</v>
      </c>
      <c r="Q39" s="15">
        <v>1</v>
      </c>
      <c r="R39" s="15">
        <v>0.47</v>
      </c>
      <c r="S39" s="15">
        <v>0.75</v>
      </c>
      <c r="T39" s="15"/>
      <c r="U39" s="13"/>
      <c r="V39" s="8"/>
      <c r="W39" s="1"/>
      <c r="X39" s="1"/>
      <c r="Y39" s="1"/>
      <c r="Z39" s="5"/>
      <c r="AA39" s="1"/>
      <c r="AB39" s="1"/>
      <c r="AC39" s="5"/>
      <c r="AD39" s="1"/>
      <c r="AE39" s="1"/>
      <c r="AF39" s="5"/>
      <c r="AG39" s="1"/>
      <c r="AH39" s="1"/>
      <c r="AI39" s="5"/>
      <c r="AJ39" s="1"/>
      <c r="AK39" s="1"/>
      <c r="AL39" s="5"/>
      <c r="AM39" s="5"/>
      <c r="AN39" s="2"/>
    </row>
    <row r="40" spans="1:40" x14ac:dyDescent="0.7">
      <c r="A40" s="1" t="s">
        <v>155</v>
      </c>
      <c r="B40" s="8" t="s">
        <v>39</v>
      </c>
      <c r="C40" s="31">
        <v>22213</v>
      </c>
      <c r="D40" s="15" t="s">
        <v>38</v>
      </c>
      <c r="E40" s="31">
        <v>4</v>
      </c>
      <c r="F40" s="15">
        <v>0.25</v>
      </c>
      <c r="G40" s="15">
        <v>0.4</v>
      </c>
      <c r="H40" s="15">
        <v>4</v>
      </c>
      <c r="I40" s="15">
        <v>0.06</v>
      </c>
      <c r="J40" s="15">
        <v>0.1</v>
      </c>
      <c r="K40" s="15">
        <v>4</v>
      </c>
      <c r="L40" s="15">
        <v>0.06</v>
      </c>
      <c r="M40" s="15">
        <v>0.1</v>
      </c>
      <c r="N40" s="15">
        <v>4</v>
      </c>
      <c r="O40" s="15">
        <v>0.06</v>
      </c>
      <c r="P40" s="15">
        <v>0.1</v>
      </c>
      <c r="Q40" s="15">
        <v>4</v>
      </c>
      <c r="R40" s="15">
        <v>0.06</v>
      </c>
      <c r="S40" s="15">
        <v>0.1</v>
      </c>
      <c r="T40" s="15"/>
      <c r="U40" s="9"/>
      <c r="V40" s="11"/>
      <c r="W40" s="1"/>
      <c r="X40" s="1"/>
      <c r="Y40" s="2"/>
      <c r="Z40" s="5"/>
      <c r="AA40" s="1"/>
      <c r="AB40" s="1"/>
      <c r="AC40" s="5"/>
      <c r="AD40" s="1"/>
      <c r="AE40" s="1"/>
      <c r="AF40" s="5"/>
      <c r="AG40" s="1"/>
      <c r="AH40" s="1"/>
      <c r="AI40" s="5"/>
      <c r="AJ40" s="1"/>
      <c r="AK40" s="1"/>
      <c r="AL40" s="5"/>
      <c r="AM40" s="5"/>
      <c r="AN40" s="2"/>
    </row>
    <row r="41" spans="1:40" x14ac:dyDescent="0.7">
      <c r="A41" s="1" t="s">
        <v>156</v>
      </c>
      <c r="B41" s="8" t="s">
        <v>99</v>
      </c>
      <c r="C41" s="31">
        <v>22213</v>
      </c>
      <c r="D41" s="15" t="s">
        <v>0</v>
      </c>
      <c r="E41" s="31">
        <v>1</v>
      </c>
      <c r="F41" s="15">
        <v>1.26</v>
      </c>
      <c r="G41" s="15">
        <v>2</v>
      </c>
      <c r="H41" s="15">
        <v>1</v>
      </c>
      <c r="I41" s="15">
        <v>0.32</v>
      </c>
      <c r="J41" s="15">
        <v>0.5</v>
      </c>
      <c r="K41" s="15">
        <v>1</v>
      </c>
      <c r="L41" s="15">
        <v>0.32</v>
      </c>
      <c r="M41" s="15">
        <v>0.5</v>
      </c>
      <c r="N41" s="15">
        <v>1</v>
      </c>
      <c r="O41" s="15">
        <v>0.32</v>
      </c>
      <c r="P41" s="15">
        <v>0.5</v>
      </c>
      <c r="Q41" s="15">
        <v>1</v>
      </c>
      <c r="R41" s="15">
        <v>0.32</v>
      </c>
      <c r="S41" s="15">
        <v>0.5</v>
      </c>
      <c r="T41" s="15"/>
      <c r="U41" s="13"/>
      <c r="V41" s="11"/>
      <c r="W41" s="1"/>
      <c r="X41" s="1"/>
      <c r="Y41" s="2"/>
      <c r="Z41" s="5"/>
      <c r="AA41" s="1"/>
      <c r="AB41" s="1"/>
      <c r="AC41" s="5"/>
      <c r="AD41" s="1"/>
      <c r="AE41" s="1"/>
      <c r="AF41" s="5"/>
      <c r="AG41" s="1"/>
      <c r="AH41" s="1"/>
      <c r="AI41" s="5"/>
      <c r="AJ41" s="1"/>
      <c r="AK41" s="1"/>
      <c r="AL41" s="5"/>
      <c r="AM41" s="5"/>
      <c r="AN41" s="2"/>
    </row>
    <row r="42" spans="1:40" x14ac:dyDescent="0.7">
      <c r="A42" s="1" t="s">
        <v>157</v>
      </c>
      <c r="B42" s="8" t="s">
        <v>100</v>
      </c>
      <c r="C42" s="31">
        <v>22221</v>
      </c>
      <c r="D42" s="15" t="s">
        <v>0</v>
      </c>
      <c r="E42" s="31">
        <v>4</v>
      </c>
      <c r="F42" s="15">
        <v>0.76</v>
      </c>
      <c r="G42" s="15">
        <v>1.2</v>
      </c>
      <c r="H42" s="15">
        <v>1</v>
      </c>
      <c r="I42" s="15">
        <v>0.19</v>
      </c>
      <c r="J42" s="15">
        <v>0.3</v>
      </c>
      <c r="K42" s="15">
        <v>1</v>
      </c>
      <c r="L42" s="15">
        <v>0.19</v>
      </c>
      <c r="M42" s="15">
        <v>0.3</v>
      </c>
      <c r="N42" s="15">
        <v>1</v>
      </c>
      <c r="O42" s="15">
        <v>0.19</v>
      </c>
      <c r="P42" s="15">
        <v>0.3</v>
      </c>
      <c r="Q42" s="15">
        <v>1</v>
      </c>
      <c r="R42" s="15">
        <v>0.19</v>
      </c>
      <c r="S42" s="15">
        <v>0.3</v>
      </c>
      <c r="T42" s="15"/>
      <c r="U42" s="9"/>
      <c r="V42" s="8"/>
      <c r="W42" s="1"/>
      <c r="X42" s="1"/>
      <c r="Y42" s="1"/>
      <c r="Z42" s="5"/>
      <c r="AA42" s="1"/>
      <c r="AB42" s="1"/>
      <c r="AC42" s="5"/>
      <c r="AD42" s="1"/>
      <c r="AE42" s="1"/>
      <c r="AF42" s="5"/>
      <c r="AG42" s="1"/>
      <c r="AH42" s="1"/>
      <c r="AI42" s="5"/>
      <c r="AJ42" s="1"/>
      <c r="AK42" s="1"/>
      <c r="AL42" s="5"/>
      <c r="AM42" s="5"/>
      <c r="AN42" s="2"/>
    </row>
    <row r="43" spans="1:40" x14ac:dyDescent="0.7">
      <c r="A43" s="1" t="s">
        <v>158</v>
      </c>
      <c r="B43" s="8" t="s">
        <v>101</v>
      </c>
      <c r="C43" s="31">
        <v>22231</v>
      </c>
      <c r="D43" s="15" t="s">
        <v>0</v>
      </c>
      <c r="E43" s="31">
        <v>1</v>
      </c>
      <c r="F43" s="15">
        <v>2.84</v>
      </c>
      <c r="G43" s="15">
        <v>4.5</v>
      </c>
      <c r="H43" s="15">
        <v>1</v>
      </c>
      <c r="I43" s="15">
        <v>2.84</v>
      </c>
      <c r="J43" s="15">
        <v>4.5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/>
      <c r="U43" s="13"/>
      <c r="V43" s="8"/>
      <c r="W43" s="1"/>
      <c r="X43" s="1"/>
      <c r="Y43" s="1"/>
      <c r="Z43" s="5"/>
      <c r="AA43" s="1"/>
      <c r="AB43" s="1"/>
      <c r="AC43" s="5"/>
      <c r="AD43" s="1"/>
      <c r="AE43" s="1"/>
      <c r="AF43" s="5"/>
      <c r="AG43" s="1"/>
      <c r="AH43" s="1"/>
      <c r="AI43" s="5"/>
      <c r="AJ43" s="1"/>
      <c r="AK43" s="1"/>
      <c r="AL43" s="5"/>
      <c r="AM43" s="5"/>
      <c r="AN43" s="2"/>
    </row>
    <row r="44" spans="1:40" x14ac:dyDescent="0.7">
      <c r="A44" s="1" t="s">
        <v>159</v>
      </c>
      <c r="B44" s="8" t="s">
        <v>40</v>
      </c>
      <c r="C44" s="31">
        <v>22311</v>
      </c>
      <c r="D44" s="15" t="s">
        <v>0</v>
      </c>
      <c r="E44" s="31">
        <v>4</v>
      </c>
      <c r="F44" s="15">
        <v>1.89</v>
      </c>
      <c r="G44" s="15">
        <v>3</v>
      </c>
      <c r="H44" s="15">
        <v>1</v>
      </c>
      <c r="I44" s="15">
        <v>0.47</v>
      </c>
      <c r="J44" s="15">
        <v>0.75</v>
      </c>
      <c r="K44" s="15">
        <v>1</v>
      </c>
      <c r="L44" s="15">
        <v>0.47</v>
      </c>
      <c r="M44" s="15">
        <v>0.75</v>
      </c>
      <c r="N44" s="15">
        <v>1</v>
      </c>
      <c r="O44" s="15">
        <v>0.47</v>
      </c>
      <c r="P44" s="15">
        <v>0.75</v>
      </c>
      <c r="Q44" s="15">
        <v>1</v>
      </c>
      <c r="R44" s="15">
        <v>0.47</v>
      </c>
      <c r="S44" s="15">
        <v>0.75</v>
      </c>
      <c r="T44" s="15"/>
      <c r="U44" s="9"/>
      <c r="V44" s="8"/>
      <c r="W44" s="1"/>
      <c r="X44" s="1"/>
      <c r="Y44" s="1"/>
      <c r="Z44" s="5"/>
      <c r="AA44" s="1"/>
      <c r="AB44" s="1"/>
      <c r="AC44" s="5"/>
      <c r="AD44" s="1"/>
      <c r="AE44" s="1"/>
      <c r="AF44" s="5"/>
      <c r="AG44" s="1"/>
      <c r="AH44" s="1"/>
      <c r="AI44" s="5"/>
      <c r="AJ44" s="1"/>
      <c r="AK44" s="1"/>
      <c r="AL44" s="5"/>
      <c r="AM44" s="5"/>
      <c r="AN44" s="2"/>
    </row>
    <row r="45" spans="1:40" ht="42" x14ac:dyDescent="0.7">
      <c r="A45" s="1" t="s">
        <v>160</v>
      </c>
      <c r="B45" s="8" t="s">
        <v>102</v>
      </c>
      <c r="C45" s="31">
        <v>22311</v>
      </c>
      <c r="D45" s="15" t="s">
        <v>0</v>
      </c>
      <c r="E45" s="31">
        <v>2</v>
      </c>
      <c r="F45" s="15">
        <v>0.95</v>
      </c>
      <c r="G45" s="15">
        <v>1.5</v>
      </c>
      <c r="H45" s="15">
        <v>1</v>
      </c>
      <c r="I45" s="15">
        <v>0.47</v>
      </c>
      <c r="J45" s="15">
        <v>0.75</v>
      </c>
      <c r="K45" s="15">
        <v>0</v>
      </c>
      <c r="L45" s="15">
        <v>0</v>
      </c>
      <c r="M45" s="15">
        <v>0</v>
      </c>
      <c r="N45" s="15">
        <v>1</v>
      </c>
      <c r="O45" s="15">
        <v>0.47</v>
      </c>
      <c r="P45" s="15">
        <v>0.75</v>
      </c>
      <c r="Q45" s="15">
        <v>0</v>
      </c>
      <c r="R45" s="15">
        <v>0</v>
      </c>
      <c r="S45" s="15">
        <v>0</v>
      </c>
      <c r="T45" s="15"/>
      <c r="U45" s="13"/>
      <c r="V45" s="8"/>
      <c r="W45" s="1"/>
      <c r="X45" s="1"/>
      <c r="Y45" s="1"/>
      <c r="Z45" s="5"/>
      <c r="AA45" s="1"/>
      <c r="AB45" s="1"/>
      <c r="AC45" s="5"/>
      <c r="AD45" s="1"/>
      <c r="AE45" s="1"/>
      <c r="AF45" s="5"/>
      <c r="AG45" s="1"/>
      <c r="AH45" s="1"/>
      <c r="AI45" s="5"/>
      <c r="AJ45" s="1"/>
      <c r="AK45" s="1"/>
      <c r="AL45" s="5"/>
      <c r="AM45" s="5"/>
      <c r="AN45" s="2"/>
    </row>
    <row r="46" spans="1:40" ht="42" x14ac:dyDescent="0.7">
      <c r="A46" s="1" t="s">
        <v>161</v>
      </c>
      <c r="B46" s="8" t="s">
        <v>103</v>
      </c>
      <c r="C46" s="31">
        <v>22315</v>
      </c>
      <c r="D46" s="15" t="s">
        <v>0</v>
      </c>
      <c r="E46" s="31">
        <v>1</v>
      </c>
      <c r="F46" s="15">
        <v>0.25</v>
      </c>
      <c r="G46" s="15">
        <v>0.4</v>
      </c>
      <c r="H46" s="15">
        <v>1</v>
      </c>
      <c r="I46" s="15">
        <v>0.06</v>
      </c>
      <c r="J46" s="15">
        <v>0.1</v>
      </c>
      <c r="K46" s="15">
        <v>1</v>
      </c>
      <c r="L46" s="15">
        <v>0.06</v>
      </c>
      <c r="M46" s="15">
        <v>0.1</v>
      </c>
      <c r="N46" s="15">
        <v>1</v>
      </c>
      <c r="O46" s="15">
        <v>0.06</v>
      </c>
      <c r="P46" s="15">
        <v>0.1</v>
      </c>
      <c r="Q46" s="15">
        <v>1</v>
      </c>
      <c r="R46" s="15">
        <v>0.06</v>
      </c>
      <c r="S46" s="15">
        <v>0.1</v>
      </c>
      <c r="T46" s="15"/>
      <c r="U46" s="9"/>
      <c r="V46" s="8"/>
      <c r="W46" s="1"/>
      <c r="X46" s="1"/>
      <c r="Y46" s="1"/>
      <c r="Z46" s="5"/>
      <c r="AA46" s="1"/>
      <c r="AB46" s="1"/>
      <c r="AC46" s="5"/>
      <c r="AD46" s="1"/>
      <c r="AE46" s="1"/>
      <c r="AF46" s="5"/>
      <c r="AG46" s="1"/>
      <c r="AH46" s="1"/>
      <c r="AI46" s="5"/>
      <c r="AJ46" s="1"/>
      <c r="AK46" s="1"/>
      <c r="AL46" s="5"/>
      <c r="AM46" s="5"/>
      <c r="AN46" s="2"/>
    </row>
    <row r="47" spans="1:40" x14ac:dyDescent="0.7">
      <c r="A47" s="1" t="s">
        <v>162</v>
      </c>
      <c r="B47" s="8" t="s">
        <v>104</v>
      </c>
      <c r="C47" s="31">
        <v>22413</v>
      </c>
      <c r="D47" s="15" t="s">
        <v>34</v>
      </c>
      <c r="E47" s="31">
        <v>1</v>
      </c>
      <c r="F47" s="15">
        <v>2.4900000000000002</v>
      </c>
      <c r="G47" s="15">
        <v>3.95</v>
      </c>
      <c r="H47" s="15">
        <v>1</v>
      </c>
      <c r="I47" s="15">
        <v>0.8</v>
      </c>
      <c r="J47" s="15">
        <v>1.25</v>
      </c>
      <c r="K47" s="15">
        <v>1</v>
      </c>
      <c r="L47" s="15">
        <v>0.6</v>
      </c>
      <c r="M47" s="15">
        <v>0.95</v>
      </c>
      <c r="N47" s="15">
        <v>1</v>
      </c>
      <c r="O47" s="15">
        <v>0.6</v>
      </c>
      <c r="P47" s="15">
        <v>0.95</v>
      </c>
      <c r="Q47" s="15">
        <v>1</v>
      </c>
      <c r="R47" s="15">
        <v>0.49</v>
      </c>
      <c r="S47" s="15">
        <v>0.78</v>
      </c>
      <c r="T47" s="15"/>
      <c r="U47" s="13"/>
      <c r="V47" s="8"/>
      <c r="W47" s="1"/>
      <c r="X47" s="1"/>
      <c r="Y47" s="1"/>
      <c r="Z47" s="5"/>
      <c r="AA47" s="1"/>
      <c r="AB47" s="1"/>
      <c r="AC47" s="5"/>
      <c r="AD47" s="1"/>
      <c r="AE47" s="1"/>
      <c r="AF47" s="5"/>
      <c r="AG47" s="1"/>
      <c r="AH47" s="1"/>
      <c r="AI47" s="5"/>
      <c r="AJ47" s="1"/>
      <c r="AK47" s="1"/>
      <c r="AL47" s="5"/>
      <c r="AM47" s="5"/>
      <c r="AN47" s="2"/>
    </row>
    <row r="48" spans="1:40" x14ac:dyDescent="0.7">
      <c r="A48" s="1" t="s">
        <v>163</v>
      </c>
      <c r="B48" s="8" t="s">
        <v>105</v>
      </c>
      <c r="C48" s="31">
        <v>22413</v>
      </c>
      <c r="D48" s="15" t="s">
        <v>34</v>
      </c>
      <c r="E48" s="31">
        <v>2</v>
      </c>
      <c r="F48" s="15">
        <v>4.46</v>
      </c>
      <c r="G48" s="15">
        <v>7.07</v>
      </c>
      <c r="H48" s="15">
        <v>2</v>
      </c>
      <c r="I48" s="15">
        <v>1.37</v>
      </c>
      <c r="J48" s="15">
        <v>2.1800000000000002</v>
      </c>
      <c r="K48" s="15">
        <v>2</v>
      </c>
      <c r="L48" s="15">
        <v>1.03</v>
      </c>
      <c r="M48" s="15">
        <v>1.64</v>
      </c>
      <c r="N48" s="15">
        <v>2</v>
      </c>
      <c r="O48" s="15">
        <v>1.03</v>
      </c>
      <c r="P48" s="15">
        <v>1.64</v>
      </c>
      <c r="Q48" s="15">
        <v>2</v>
      </c>
      <c r="R48" s="15">
        <v>1.02</v>
      </c>
      <c r="S48" s="15">
        <v>1.61</v>
      </c>
      <c r="T48" s="15"/>
      <c r="U48" s="9"/>
      <c r="V48" s="8"/>
      <c r="W48" s="1"/>
      <c r="X48" s="1"/>
      <c r="Y48" s="1"/>
      <c r="Z48" s="5"/>
      <c r="AA48" s="1"/>
      <c r="AB48" s="1"/>
      <c r="AC48" s="5"/>
      <c r="AD48" s="1"/>
      <c r="AE48" s="1"/>
      <c r="AF48" s="5"/>
      <c r="AG48" s="1"/>
      <c r="AH48" s="1"/>
      <c r="AI48" s="5"/>
      <c r="AJ48" s="1"/>
      <c r="AK48" s="1"/>
      <c r="AL48" s="5"/>
      <c r="AM48" s="5"/>
      <c r="AN48" s="2"/>
    </row>
    <row r="49" spans="1:40" x14ac:dyDescent="0.7">
      <c r="A49" s="1" t="s">
        <v>164</v>
      </c>
      <c r="B49" s="8" t="s">
        <v>106</v>
      </c>
      <c r="C49" s="31">
        <v>22413</v>
      </c>
      <c r="D49" s="15" t="s">
        <v>34</v>
      </c>
      <c r="E49" s="31">
        <v>3</v>
      </c>
      <c r="F49" s="15">
        <v>0.19</v>
      </c>
      <c r="G49" s="15">
        <v>0.3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1</v>
      </c>
      <c r="O49" s="15">
        <v>0.19</v>
      </c>
      <c r="P49" s="15">
        <v>0.3</v>
      </c>
      <c r="Q49" s="15">
        <v>0</v>
      </c>
      <c r="R49" s="15">
        <v>0</v>
      </c>
      <c r="S49" s="15">
        <v>0</v>
      </c>
      <c r="T49" s="15"/>
      <c r="U49" s="13"/>
      <c r="V49" s="8"/>
      <c r="W49" s="1"/>
      <c r="X49" s="1"/>
      <c r="Y49" s="1"/>
      <c r="Z49" s="5"/>
      <c r="AA49" s="1"/>
      <c r="AB49" s="1"/>
      <c r="AC49" s="5"/>
      <c r="AD49" s="1"/>
      <c r="AE49" s="1"/>
      <c r="AF49" s="5"/>
      <c r="AG49" s="1"/>
      <c r="AH49" s="1"/>
      <c r="AI49" s="5"/>
      <c r="AJ49" s="1"/>
      <c r="AK49" s="1"/>
      <c r="AL49" s="5"/>
      <c r="AM49" s="5"/>
      <c r="AN49" s="2"/>
    </row>
    <row r="50" spans="1:40" x14ac:dyDescent="0.7">
      <c r="A50" s="1" t="s">
        <v>165</v>
      </c>
      <c r="B50" s="8" t="s">
        <v>107</v>
      </c>
      <c r="C50" s="15">
        <v>22463</v>
      </c>
      <c r="D50" s="15" t="s">
        <v>34</v>
      </c>
      <c r="E50" s="31">
        <v>3</v>
      </c>
      <c r="F50" s="15">
        <v>0.67</v>
      </c>
      <c r="G50" s="15">
        <v>1.07</v>
      </c>
      <c r="H50" s="15">
        <v>3</v>
      </c>
      <c r="I50" s="15">
        <v>0.17</v>
      </c>
      <c r="J50" s="15">
        <v>0.27</v>
      </c>
      <c r="K50" s="34">
        <v>1</v>
      </c>
      <c r="L50" s="15">
        <v>0.17</v>
      </c>
      <c r="M50" s="15">
        <v>0.27</v>
      </c>
      <c r="N50" s="15">
        <v>1</v>
      </c>
      <c r="O50" s="15">
        <v>0.17</v>
      </c>
      <c r="P50" s="15">
        <v>0.27</v>
      </c>
      <c r="Q50" s="15">
        <v>1</v>
      </c>
      <c r="R50" s="15">
        <v>0.17</v>
      </c>
      <c r="S50" s="15">
        <v>0.27</v>
      </c>
      <c r="T50" s="15"/>
      <c r="U50" s="9"/>
      <c r="V50" s="8"/>
      <c r="W50" s="1"/>
      <c r="X50" s="1"/>
      <c r="Y50" s="1"/>
      <c r="Z50" s="5"/>
      <c r="AA50" s="1"/>
      <c r="AB50" s="1"/>
      <c r="AC50" s="5"/>
      <c r="AD50" s="1"/>
      <c r="AE50" s="1"/>
      <c r="AF50" s="5"/>
      <c r="AG50" s="1"/>
      <c r="AH50" s="1"/>
      <c r="AI50" s="5"/>
      <c r="AJ50" s="1"/>
      <c r="AK50" s="1"/>
      <c r="AL50" s="5"/>
      <c r="AM50" s="5"/>
      <c r="AN50" s="2"/>
    </row>
    <row r="51" spans="1:40" ht="42" x14ac:dyDescent="0.7">
      <c r="A51" s="1" t="s">
        <v>166</v>
      </c>
      <c r="B51" s="8" t="s">
        <v>108</v>
      </c>
      <c r="C51" s="15">
        <v>22419</v>
      </c>
      <c r="D51" s="15" t="s">
        <v>34</v>
      </c>
      <c r="E51" s="31">
        <v>1</v>
      </c>
      <c r="F51" s="15">
        <v>1.36</v>
      </c>
      <c r="G51" s="15">
        <v>2.16</v>
      </c>
      <c r="H51" s="15">
        <v>1</v>
      </c>
      <c r="I51" s="15">
        <v>0.34</v>
      </c>
      <c r="J51" s="15">
        <v>0.54</v>
      </c>
      <c r="K51" s="15">
        <v>1</v>
      </c>
      <c r="L51" s="15">
        <v>0.34</v>
      </c>
      <c r="M51" s="15">
        <v>0.54</v>
      </c>
      <c r="N51" s="15">
        <v>1</v>
      </c>
      <c r="O51" s="15">
        <v>0.34</v>
      </c>
      <c r="P51" s="15">
        <v>0.54</v>
      </c>
      <c r="Q51" s="15">
        <v>1</v>
      </c>
      <c r="R51" s="15">
        <v>0.34</v>
      </c>
      <c r="S51" s="15">
        <v>0.54</v>
      </c>
      <c r="T51" s="15"/>
      <c r="U51" s="13"/>
      <c r="V51" s="8"/>
      <c r="W51" s="1"/>
      <c r="X51" s="1"/>
      <c r="Y51" s="1"/>
      <c r="Z51" s="5"/>
      <c r="AA51" s="1"/>
      <c r="AB51" s="1"/>
      <c r="AC51" s="5"/>
      <c r="AD51" s="1"/>
      <c r="AE51" s="1"/>
      <c r="AF51" s="5"/>
      <c r="AG51" s="1"/>
      <c r="AH51" s="1"/>
      <c r="AI51" s="5"/>
      <c r="AJ51" s="1"/>
      <c r="AK51" s="1"/>
      <c r="AL51" s="5"/>
      <c r="AM51" s="5"/>
      <c r="AN51" s="2"/>
    </row>
    <row r="52" spans="1:40" ht="22.5" customHeight="1" x14ac:dyDescent="0.7">
      <c r="A52" s="1" t="s">
        <v>167</v>
      </c>
      <c r="B52" s="8" t="s">
        <v>109</v>
      </c>
      <c r="C52" s="15">
        <v>22419</v>
      </c>
      <c r="D52" s="15" t="s">
        <v>34</v>
      </c>
      <c r="E52" s="31">
        <v>1</v>
      </c>
      <c r="F52" s="15">
        <v>1.1399999999999999</v>
      </c>
      <c r="G52" s="15">
        <v>1.8</v>
      </c>
      <c r="H52" s="15">
        <v>1</v>
      </c>
      <c r="I52" s="15">
        <v>0.28000000000000003</v>
      </c>
      <c r="J52" s="15">
        <v>0.45</v>
      </c>
      <c r="K52" s="15">
        <v>1</v>
      </c>
      <c r="L52" s="15">
        <v>0.28000000000000003</v>
      </c>
      <c r="M52" s="15">
        <v>0.45</v>
      </c>
      <c r="N52" s="15">
        <v>1</v>
      </c>
      <c r="O52" s="15">
        <v>0.28000000000000003</v>
      </c>
      <c r="P52" s="15">
        <v>0.45</v>
      </c>
      <c r="Q52" s="15">
        <v>45</v>
      </c>
      <c r="R52" s="15">
        <v>0.28000000000000003</v>
      </c>
      <c r="S52" s="15">
        <v>0.45</v>
      </c>
      <c r="T52" s="15"/>
      <c r="U52" s="9">
        <v>37</v>
      </c>
      <c r="V52" s="8" t="s">
        <v>41</v>
      </c>
      <c r="W52" s="1">
        <v>21211</v>
      </c>
      <c r="X52" s="1" t="s">
        <v>34</v>
      </c>
      <c r="Y52" s="1">
        <v>1</v>
      </c>
      <c r="Z52" s="5">
        <f t="shared" ref="Z52:Z62" si="0">AA52/123.23*100</f>
        <v>0.1136086991803944</v>
      </c>
      <c r="AA52" s="1">
        <v>0.14000000000000001</v>
      </c>
      <c r="AB52" s="1">
        <v>1</v>
      </c>
      <c r="AC52" s="5">
        <f t="shared" ref="AC52:AC62" si="1">AD52/123.33*100</f>
        <v>0.11351658152923053</v>
      </c>
      <c r="AD52" s="1">
        <v>0.14000000000000001</v>
      </c>
      <c r="AE52" s="1"/>
      <c r="AF52" s="5">
        <f t="shared" ref="AF52:AF63" si="2">AG52/123.33*100</f>
        <v>0</v>
      </c>
      <c r="AG52" s="1"/>
      <c r="AH52" s="1"/>
      <c r="AI52" s="5">
        <f t="shared" ref="AI52:AI63" si="3">AJ52/123.33*100</f>
        <v>0</v>
      </c>
      <c r="AJ52" s="1"/>
      <c r="AK52" s="1"/>
      <c r="AL52" s="5">
        <f t="shared" ref="AL52:AL63" si="4">AM52/123.33*100</f>
        <v>0</v>
      </c>
      <c r="AM52" s="5">
        <f t="shared" ref="AM52:AM62" si="5">AJ52+AG52+AD52-AA52</f>
        <v>0</v>
      </c>
      <c r="AN52" s="2"/>
    </row>
    <row r="53" spans="1:40" ht="24" customHeight="1" x14ac:dyDescent="0.7">
      <c r="A53" s="1" t="s">
        <v>168</v>
      </c>
      <c r="B53" s="8" t="s">
        <v>110</v>
      </c>
      <c r="C53" s="15">
        <v>22419</v>
      </c>
      <c r="D53" s="15" t="s">
        <v>34</v>
      </c>
      <c r="E53" s="31">
        <v>1</v>
      </c>
      <c r="F53" s="15">
        <v>0.38</v>
      </c>
      <c r="G53" s="15">
        <v>0.6</v>
      </c>
      <c r="H53" s="15">
        <v>1</v>
      </c>
      <c r="I53" s="15">
        <v>0.09</v>
      </c>
      <c r="J53" s="15">
        <v>0.15</v>
      </c>
      <c r="K53" s="15">
        <v>1</v>
      </c>
      <c r="L53" s="15">
        <v>0.09</v>
      </c>
      <c r="M53" s="15">
        <v>0.15</v>
      </c>
      <c r="N53" s="15">
        <v>1</v>
      </c>
      <c r="O53" s="15">
        <v>0.09</v>
      </c>
      <c r="P53" s="15">
        <v>0.15</v>
      </c>
      <c r="Q53" s="15">
        <v>1</v>
      </c>
      <c r="R53" s="15">
        <v>0.09</v>
      </c>
      <c r="S53" s="15">
        <v>0.15</v>
      </c>
      <c r="T53" s="15"/>
      <c r="U53" s="13">
        <v>38</v>
      </c>
      <c r="V53" s="8" t="s">
        <v>42</v>
      </c>
      <c r="W53" s="1">
        <v>22511</v>
      </c>
      <c r="X53" s="1" t="s">
        <v>0</v>
      </c>
      <c r="Y53" s="1">
        <v>1</v>
      </c>
      <c r="Z53" s="5">
        <f t="shared" si="0"/>
        <v>0.32459628337255542</v>
      </c>
      <c r="AA53" s="1">
        <v>0.4</v>
      </c>
      <c r="AB53" s="1">
        <v>1</v>
      </c>
      <c r="AC53" s="5">
        <f t="shared" si="1"/>
        <v>0.3243330900835158</v>
      </c>
      <c r="AD53" s="1">
        <v>0.4</v>
      </c>
      <c r="AE53" s="1"/>
      <c r="AF53" s="5">
        <f t="shared" si="2"/>
        <v>0</v>
      </c>
      <c r="AG53" s="1"/>
      <c r="AH53" s="1"/>
      <c r="AI53" s="5">
        <f t="shared" si="3"/>
        <v>0</v>
      </c>
      <c r="AJ53" s="1"/>
      <c r="AK53" s="1"/>
      <c r="AL53" s="5">
        <f t="shared" si="4"/>
        <v>0</v>
      </c>
      <c r="AM53" s="5">
        <f t="shared" si="5"/>
        <v>0</v>
      </c>
      <c r="AN53" s="2"/>
    </row>
    <row r="54" spans="1:40" ht="21.75" customHeight="1" x14ac:dyDescent="0.7">
      <c r="A54" s="1" t="s">
        <v>169</v>
      </c>
      <c r="B54" s="8" t="s">
        <v>111</v>
      </c>
      <c r="C54" s="15">
        <v>22419</v>
      </c>
      <c r="D54" s="15" t="s">
        <v>34</v>
      </c>
      <c r="E54" s="31">
        <v>2</v>
      </c>
      <c r="F54" s="15">
        <v>0.83</v>
      </c>
      <c r="G54" s="15">
        <v>1.32</v>
      </c>
      <c r="H54" s="15">
        <v>2</v>
      </c>
      <c r="I54" s="15">
        <v>0.21</v>
      </c>
      <c r="J54" s="15">
        <v>0.33</v>
      </c>
      <c r="K54" s="15">
        <v>2</v>
      </c>
      <c r="L54" s="15">
        <v>0.21</v>
      </c>
      <c r="M54" s="15">
        <v>0.33</v>
      </c>
      <c r="N54" s="15">
        <v>2</v>
      </c>
      <c r="O54" s="15">
        <v>0.21</v>
      </c>
      <c r="P54" s="15">
        <v>0.33</v>
      </c>
      <c r="Q54" s="15">
        <v>2</v>
      </c>
      <c r="R54" s="15">
        <v>0.21</v>
      </c>
      <c r="S54" s="15">
        <v>0.33</v>
      </c>
      <c r="T54" s="15"/>
      <c r="U54" s="9">
        <v>39</v>
      </c>
      <c r="V54" s="8" t="s">
        <v>43</v>
      </c>
      <c r="W54" s="1">
        <v>21212</v>
      </c>
      <c r="X54" s="1" t="s">
        <v>34</v>
      </c>
      <c r="Y54" s="1">
        <v>1</v>
      </c>
      <c r="Z54" s="5">
        <f t="shared" si="0"/>
        <v>9.7378885011766614E-2</v>
      </c>
      <c r="AA54" s="1">
        <v>0.12</v>
      </c>
      <c r="AB54" s="1">
        <v>1</v>
      </c>
      <c r="AC54" s="5">
        <f t="shared" si="1"/>
        <v>0.48649963512527367</v>
      </c>
      <c r="AD54" s="1">
        <v>0.6</v>
      </c>
      <c r="AE54" s="1">
        <v>1</v>
      </c>
      <c r="AF54" s="5">
        <f t="shared" si="2"/>
        <v>0.48649963512527367</v>
      </c>
      <c r="AG54" s="1">
        <v>0.6</v>
      </c>
      <c r="AH54" s="1"/>
      <c r="AI54" s="5">
        <f t="shared" si="3"/>
        <v>0</v>
      </c>
      <c r="AJ54" s="1"/>
      <c r="AK54" s="1"/>
      <c r="AL54" s="5">
        <f t="shared" si="4"/>
        <v>0.87569934322549259</v>
      </c>
      <c r="AM54" s="5">
        <f t="shared" si="5"/>
        <v>1.08</v>
      </c>
      <c r="AN54" s="2"/>
    </row>
    <row r="55" spans="1:40" ht="21" customHeight="1" x14ac:dyDescent="0.7">
      <c r="A55" s="1" t="s">
        <v>170</v>
      </c>
      <c r="B55" s="8" t="s">
        <v>112</v>
      </c>
      <c r="C55" s="15">
        <v>21211</v>
      </c>
      <c r="D55" s="15" t="s">
        <v>34</v>
      </c>
      <c r="E55" s="31">
        <v>1</v>
      </c>
      <c r="F55" s="15">
        <v>0.09</v>
      </c>
      <c r="G55" s="15">
        <v>0.15</v>
      </c>
      <c r="H55" s="15">
        <v>1</v>
      </c>
      <c r="I55" s="15">
        <v>0.09</v>
      </c>
      <c r="J55" s="15">
        <v>0.14000000000000001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0.01</v>
      </c>
      <c r="S55" s="15">
        <v>0.01</v>
      </c>
      <c r="T55" s="15"/>
      <c r="U55" s="13">
        <v>40</v>
      </c>
      <c r="V55" s="8" t="s">
        <v>44</v>
      </c>
      <c r="W55" s="1">
        <v>21213</v>
      </c>
      <c r="X55" s="1" t="s">
        <v>32</v>
      </c>
      <c r="Y55" s="1">
        <v>8</v>
      </c>
      <c r="Z55" s="5">
        <f t="shared" si="0"/>
        <v>0.31648137628824152</v>
      </c>
      <c r="AA55" s="1">
        <v>0.39</v>
      </c>
      <c r="AB55" s="1"/>
      <c r="AC55" s="5">
        <f t="shared" si="1"/>
        <v>8.1083272520878949E-2</v>
      </c>
      <c r="AD55" s="1">
        <v>0.1</v>
      </c>
      <c r="AE55" s="1"/>
      <c r="AF55" s="5">
        <f t="shared" si="2"/>
        <v>8.1083272520878949E-2</v>
      </c>
      <c r="AG55" s="1">
        <v>0.1</v>
      </c>
      <c r="AH55" s="1"/>
      <c r="AI55" s="5">
        <f t="shared" si="3"/>
        <v>8.1083272520878949E-2</v>
      </c>
      <c r="AJ55" s="1">
        <v>0.1</v>
      </c>
      <c r="AK55" s="1"/>
      <c r="AL55" s="5">
        <f t="shared" si="4"/>
        <v>-7.297494526879103E-2</v>
      </c>
      <c r="AM55" s="5">
        <f t="shared" si="5"/>
        <v>-8.9999999999999969E-2</v>
      </c>
      <c r="AN55" s="2"/>
    </row>
    <row r="56" spans="1:40" ht="25.5" customHeight="1" x14ac:dyDescent="0.7">
      <c r="A56" s="1" t="s">
        <v>171</v>
      </c>
      <c r="B56" s="8" t="s">
        <v>113</v>
      </c>
      <c r="C56" s="15">
        <v>22511</v>
      </c>
      <c r="D56" s="15" t="s">
        <v>0</v>
      </c>
      <c r="E56" s="31">
        <v>1</v>
      </c>
      <c r="F56" s="15">
        <v>0.25</v>
      </c>
      <c r="G56" s="15">
        <v>0.4</v>
      </c>
      <c r="H56" s="15">
        <v>1</v>
      </c>
      <c r="I56" s="15">
        <v>0.25</v>
      </c>
      <c r="J56" s="15">
        <v>0.4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/>
      <c r="U56" s="9">
        <v>41</v>
      </c>
      <c r="V56" s="8" t="s">
        <v>45</v>
      </c>
      <c r="W56" s="1">
        <v>22522</v>
      </c>
      <c r="X56" s="1" t="s">
        <v>0</v>
      </c>
      <c r="Y56" s="1">
        <v>2</v>
      </c>
      <c r="Z56" s="5">
        <f t="shared" si="0"/>
        <v>0.24344721252941653</v>
      </c>
      <c r="AA56" s="1">
        <v>0.3</v>
      </c>
      <c r="AB56" s="1">
        <v>1</v>
      </c>
      <c r="AC56" s="5">
        <f t="shared" si="1"/>
        <v>0.12162490878131842</v>
      </c>
      <c r="AD56" s="1">
        <v>0.15</v>
      </c>
      <c r="AE56" s="1"/>
      <c r="AF56" s="5">
        <f t="shared" si="2"/>
        <v>0</v>
      </c>
      <c r="AG56" s="1"/>
      <c r="AH56" s="1">
        <v>1</v>
      </c>
      <c r="AI56" s="5">
        <f t="shared" si="3"/>
        <v>0.12162490878131842</v>
      </c>
      <c r="AJ56" s="1">
        <v>0.15</v>
      </c>
      <c r="AK56" s="1"/>
      <c r="AL56" s="5">
        <f t="shared" si="4"/>
        <v>0</v>
      </c>
      <c r="AM56" s="5">
        <f t="shared" si="5"/>
        <v>0</v>
      </c>
      <c r="AN56" s="2"/>
    </row>
    <row r="57" spans="1:40" ht="32.25" customHeight="1" x14ac:dyDescent="0.7">
      <c r="A57" s="1" t="s">
        <v>172</v>
      </c>
      <c r="B57" s="8" t="s">
        <v>114</v>
      </c>
      <c r="C57" s="15">
        <v>21212</v>
      </c>
      <c r="D57" s="15" t="s">
        <v>34</v>
      </c>
      <c r="E57" s="31">
        <v>3</v>
      </c>
      <c r="F57" s="15">
        <v>0.23</v>
      </c>
      <c r="G57" s="15">
        <v>0.36</v>
      </c>
      <c r="H57" s="15">
        <v>1</v>
      </c>
      <c r="I57" s="15">
        <v>0.04</v>
      </c>
      <c r="J57" s="15">
        <v>0.06</v>
      </c>
      <c r="K57" s="15">
        <v>1</v>
      </c>
      <c r="L57" s="15">
        <v>0.04</v>
      </c>
      <c r="M57" s="15">
        <v>0.06</v>
      </c>
      <c r="N57" s="15">
        <v>1</v>
      </c>
      <c r="O57" s="15">
        <v>0</v>
      </c>
      <c r="P57" s="15">
        <v>0</v>
      </c>
      <c r="Q57" s="15">
        <v>1</v>
      </c>
      <c r="R57" s="15">
        <v>0.15</v>
      </c>
      <c r="S57" s="15">
        <v>0.24</v>
      </c>
      <c r="T57" s="15"/>
      <c r="U57" s="13">
        <v>42</v>
      </c>
      <c r="V57" s="8" t="s">
        <v>18</v>
      </c>
      <c r="W57" s="1">
        <v>22611</v>
      </c>
      <c r="X57" s="1" t="s">
        <v>0</v>
      </c>
      <c r="Y57" s="1">
        <v>4</v>
      </c>
      <c r="Z57" s="5">
        <f t="shared" si="0"/>
        <v>0.89263977927452731</v>
      </c>
      <c r="AA57" s="1">
        <v>1.1000000000000001</v>
      </c>
      <c r="AB57" s="1">
        <v>1</v>
      </c>
      <c r="AC57" s="5">
        <f t="shared" si="1"/>
        <v>0.22703316305846105</v>
      </c>
      <c r="AD57" s="1">
        <v>0.28000000000000003</v>
      </c>
      <c r="AE57" s="1">
        <v>1</v>
      </c>
      <c r="AF57" s="5">
        <f t="shared" si="2"/>
        <v>0.22703316305846105</v>
      </c>
      <c r="AG57" s="1">
        <v>0.28000000000000003</v>
      </c>
      <c r="AH57" s="1">
        <v>1</v>
      </c>
      <c r="AI57" s="5">
        <f t="shared" si="3"/>
        <v>0.22703316305846105</v>
      </c>
      <c r="AJ57" s="1">
        <v>0.28000000000000003</v>
      </c>
      <c r="AK57" s="1"/>
      <c r="AL57" s="5">
        <f t="shared" si="4"/>
        <v>-0.21081650855428527</v>
      </c>
      <c r="AM57" s="5">
        <f t="shared" si="5"/>
        <v>-0.26</v>
      </c>
      <c r="AN57" s="2"/>
    </row>
    <row r="58" spans="1:40" ht="30" customHeight="1" x14ac:dyDescent="0.7">
      <c r="A58" s="1" t="s">
        <v>173</v>
      </c>
      <c r="B58" s="8" t="s">
        <v>115</v>
      </c>
      <c r="C58" s="15">
        <v>21213</v>
      </c>
      <c r="D58" s="15" t="s">
        <v>32</v>
      </c>
      <c r="E58" s="31">
        <v>7</v>
      </c>
      <c r="F58" s="15">
        <v>0.21</v>
      </c>
      <c r="G58" s="15">
        <v>0.34</v>
      </c>
      <c r="H58" s="15">
        <v>0</v>
      </c>
      <c r="I58" s="15">
        <v>0.06</v>
      </c>
      <c r="J58" s="15">
        <v>0.1</v>
      </c>
      <c r="K58" s="15">
        <v>0</v>
      </c>
      <c r="L58" s="15">
        <v>0.06</v>
      </c>
      <c r="M58" s="15">
        <v>0.1</v>
      </c>
      <c r="N58" s="15">
        <v>0</v>
      </c>
      <c r="O58" s="15">
        <v>0.06</v>
      </c>
      <c r="P58" s="15">
        <v>0.1</v>
      </c>
      <c r="Q58" s="15">
        <v>0</v>
      </c>
      <c r="R58" s="15">
        <v>0.03</v>
      </c>
      <c r="S58" s="15">
        <v>0.04</v>
      </c>
      <c r="T58" s="15"/>
      <c r="U58" s="9">
        <v>43</v>
      </c>
      <c r="V58" s="8" t="s">
        <v>46</v>
      </c>
      <c r="W58" s="1">
        <v>22612</v>
      </c>
      <c r="X58" s="1" t="s">
        <v>0</v>
      </c>
      <c r="Y58" s="1">
        <v>1</v>
      </c>
      <c r="Z58" s="5">
        <f t="shared" si="0"/>
        <v>0.32459628337255542</v>
      </c>
      <c r="AA58" s="1">
        <v>0.4</v>
      </c>
      <c r="AB58" s="1">
        <v>1</v>
      </c>
      <c r="AC58" s="5">
        <f t="shared" si="1"/>
        <v>0.1621665450417579</v>
      </c>
      <c r="AD58" s="1">
        <v>0.2</v>
      </c>
      <c r="AE58" s="1"/>
      <c r="AF58" s="5">
        <f t="shared" si="2"/>
        <v>0</v>
      </c>
      <c r="AG58" s="1"/>
      <c r="AH58" s="1">
        <v>1</v>
      </c>
      <c r="AI58" s="5">
        <f t="shared" si="3"/>
        <v>0.1621665450417579</v>
      </c>
      <c r="AJ58" s="1">
        <v>0.2</v>
      </c>
      <c r="AK58" s="1"/>
      <c r="AL58" s="5">
        <f t="shared" si="4"/>
        <v>0</v>
      </c>
      <c r="AM58" s="5">
        <f t="shared" si="5"/>
        <v>0</v>
      </c>
      <c r="AN58" s="2"/>
    </row>
    <row r="59" spans="1:40" ht="30.75" customHeight="1" x14ac:dyDescent="0.7">
      <c r="A59" s="1" t="s">
        <v>174</v>
      </c>
      <c r="B59" s="8" t="s">
        <v>116</v>
      </c>
      <c r="C59" s="15">
        <v>22522</v>
      </c>
      <c r="D59" s="15" t="s">
        <v>0</v>
      </c>
      <c r="E59" s="31">
        <v>2</v>
      </c>
      <c r="F59" s="15">
        <v>0.38</v>
      </c>
      <c r="G59" s="15">
        <v>0.6</v>
      </c>
      <c r="H59" s="15">
        <v>1</v>
      </c>
      <c r="I59" s="15">
        <v>0.19</v>
      </c>
      <c r="J59" s="15">
        <v>0.3</v>
      </c>
      <c r="K59" s="15">
        <v>0</v>
      </c>
      <c r="L59" s="15">
        <v>0</v>
      </c>
      <c r="M59" s="15">
        <v>0</v>
      </c>
      <c r="N59" s="15">
        <v>1</v>
      </c>
      <c r="O59" s="15">
        <v>0.19</v>
      </c>
      <c r="P59" s="15">
        <v>0.3</v>
      </c>
      <c r="Q59" s="15">
        <v>0</v>
      </c>
      <c r="R59" s="15">
        <v>0</v>
      </c>
      <c r="S59" s="15">
        <v>0</v>
      </c>
      <c r="T59" s="15"/>
      <c r="U59" s="13">
        <v>44</v>
      </c>
      <c r="V59" s="8" t="s">
        <v>47</v>
      </c>
      <c r="W59" s="1">
        <v>22612</v>
      </c>
      <c r="X59" s="1" t="s">
        <v>0</v>
      </c>
      <c r="Y59" s="1">
        <v>2</v>
      </c>
      <c r="Z59" s="5">
        <f t="shared" si="0"/>
        <v>0.24344721252941653</v>
      </c>
      <c r="AA59" s="1">
        <v>0.3</v>
      </c>
      <c r="AB59" s="1">
        <v>2</v>
      </c>
      <c r="AC59" s="5">
        <f t="shared" si="1"/>
        <v>0.24324981756263683</v>
      </c>
      <c r="AD59" s="1">
        <v>0.3</v>
      </c>
      <c r="AE59" s="1"/>
      <c r="AF59" s="5">
        <f t="shared" si="2"/>
        <v>0</v>
      </c>
      <c r="AG59" s="1"/>
      <c r="AH59" s="1"/>
      <c r="AI59" s="5">
        <f t="shared" si="3"/>
        <v>0</v>
      </c>
      <c r="AJ59" s="1"/>
      <c r="AK59" s="1"/>
      <c r="AL59" s="5">
        <f t="shared" si="4"/>
        <v>0</v>
      </c>
      <c r="AM59" s="5">
        <f t="shared" si="5"/>
        <v>0</v>
      </c>
      <c r="AN59" s="2"/>
    </row>
    <row r="60" spans="1:40" ht="42" x14ac:dyDescent="0.7">
      <c r="A60" s="1" t="s">
        <v>175</v>
      </c>
      <c r="B60" s="8" t="s">
        <v>117</v>
      </c>
      <c r="C60" s="15">
        <v>22611</v>
      </c>
      <c r="D60" s="15" t="s">
        <v>0</v>
      </c>
      <c r="E60" s="31">
        <v>4</v>
      </c>
      <c r="F60" s="15">
        <v>0.88</v>
      </c>
      <c r="G60" s="15">
        <v>1.4</v>
      </c>
      <c r="H60" s="15">
        <v>1</v>
      </c>
      <c r="I60" s="15">
        <v>0.22</v>
      </c>
      <c r="J60" s="15">
        <v>0.35</v>
      </c>
      <c r="K60" s="15">
        <v>1</v>
      </c>
      <c r="L60" s="15">
        <v>0.22</v>
      </c>
      <c r="M60" s="15">
        <v>0.35</v>
      </c>
      <c r="N60" s="15">
        <v>1</v>
      </c>
      <c r="O60" s="15">
        <v>0.22</v>
      </c>
      <c r="P60" s="15">
        <v>0.35</v>
      </c>
      <c r="Q60" s="15">
        <v>1</v>
      </c>
      <c r="R60" s="15">
        <v>0.22</v>
      </c>
      <c r="S60" s="15">
        <v>0.35</v>
      </c>
      <c r="T60" s="15"/>
      <c r="U60" s="9">
        <v>45</v>
      </c>
      <c r="V60" s="8" t="s">
        <v>48</v>
      </c>
      <c r="W60" s="1">
        <v>22214</v>
      </c>
      <c r="X60" s="1" t="s">
        <v>32</v>
      </c>
      <c r="Y60" s="1">
        <v>10</v>
      </c>
      <c r="Z60" s="5">
        <f t="shared" si="0"/>
        <v>0.48689442505883307</v>
      </c>
      <c r="AA60" s="1">
        <v>0.6</v>
      </c>
      <c r="AB60" s="1">
        <v>10</v>
      </c>
      <c r="AC60" s="5">
        <f t="shared" si="1"/>
        <v>0.48649963512527367</v>
      </c>
      <c r="AD60" s="1">
        <v>0.6</v>
      </c>
      <c r="AE60" s="1"/>
      <c r="AF60" s="5">
        <f t="shared" si="2"/>
        <v>0</v>
      </c>
      <c r="AG60" s="1"/>
      <c r="AH60" s="1"/>
      <c r="AI60" s="5">
        <f t="shared" si="3"/>
        <v>0</v>
      </c>
      <c r="AJ60" s="1"/>
      <c r="AK60" s="1"/>
      <c r="AL60" s="5">
        <f t="shared" si="4"/>
        <v>0</v>
      </c>
      <c r="AM60" s="5">
        <f t="shared" si="5"/>
        <v>0</v>
      </c>
      <c r="AN60" s="2"/>
    </row>
    <row r="61" spans="1:40" ht="30" customHeight="1" x14ac:dyDescent="0.7">
      <c r="A61" s="37" t="s">
        <v>176</v>
      </c>
      <c r="B61" s="8" t="s">
        <v>118</v>
      </c>
      <c r="C61" s="15">
        <v>22612</v>
      </c>
      <c r="D61" s="15" t="s">
        <v>0</v>
      </c>
      <c r="E61" s="31">
        <v>1</v>
      </c>
      <c r="F61" s="15">
        <v>0.25</v>
      </c>
      <c r="G61" s="15">
        <v>0.4</v>
      </c>
      <c r="H61" s="15">
        <v>0</v>
      </c>
      <c r="I61" s="15">
        <v>0.13</v>
      </c>
      <c r="J61" s="15">
        <v>0.2</v>
      </c>
      <c r="K61" s="15">
        <v>0</v>
      </c>
      <c r="L61" s="15">
        <v>0</v>
      </c>
      <c r="M61" s="15">
        <v>0</v>
      </c>
      <c r="N61" s="15">
        <v>0</v>
      </c>
      <c r="O61" s="15">
        <v>0.13</v>
      </c>
      <c r="P61" s="15">
        <v>0.2</v>
      </c>
      <c r="Q61" s="15">
        <v>0</v>
      </c>
      <c r="R61" s="15">
        <v>0</v>
      </c>
      <c r="S61" s="15">
        <v>0</v>
      </c>
      <c r="T61" s="15"/>
      <c r="U61" s="13">
        <v>46</v>
      </c>
      <c r="V61" s="8" t="s">
        <v>49</v>
      </c>
      <c r="W61" s="1">
        <v>22214</v>
      </c>
      <c r="X61" s="1" t="s">
        <v>0</v>
      </c>
      <c r="Y61" s="1">
        <v>10</v>
      </c>
      <c r="Z61" s="5">
        <f t="shared" si="0"/>
        <v>0.5680434959019719</v>
      </c>
      <c r="AA61" s="1">
        <v>0.7</v>
      </c>
      <c r="AB61" s="1">
        <v>10</v>
      </c>
      <c r="AC61" s="5">
        <f t="shared" si="1"/>
        <v>0.5675829076461526</v>
      </c>
      <c r="AD61" s="1">
        <v>0.7</v>
      </c>
      <c r="AE61" s="1"/>
      <c r="AF61" s="5">
        <f t="shared" si="2"/>
        <v>0</v>
      </c>
      <c r="AG61" s="1"/>
      <c r="AH61" s="1"/>
      <c r="AI61" s="5">
        <f t="shared" si="3"/>
        <v>0</v>
      </c>
      <c r="AJ61" s="1"/>
      <c r="AK61" s="1"/>
      <c r="AL61" s="5">
        <f t="shared" si="4"/>
        <v>0</v>
      </c>
      <c r="AM61" s="5">
        <f t="shared" si="5"/>
        <v>0</v>
      </c>
      <c r="AN61" s="2"/>
    </row>
    <row r="62" spans="1:40" ht="30" customHeight="1" x14ac:dyDescent="0.7">
      <c r="A62" s="42" t="s">
        <v>177</v>
      </c>
      <c r="B62" s="8" t="s">
        <v>47</v>
      </c>
      <c r="C62" s="15">
        <v>22612</v>
      </c>
      <c r="D62" s="15" t="s">
        <v>0</v>
      </c>
      <c r="E62" s="31">
        <v>2</v>
      </c>
      <c r="F62" s="15">
        <v>0.19</v>
      </c>
      <c r="G62" s="15">
        <v>0.3</v>
      </c>
      <c r="H62" s="15">
        <v>0</v>
      </c>
      <c r="I62" s="15">
        <v>0.19</v>
      </c>
      <c r="J62" s="15">
        <v>0.3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/>
      <c r="U62" s="9">
        <v>47</v>
      </c>
      <c r="V62" s="8" t="s">
        <v>50</v>
      </c>
      <c r="W62" s="1">
        <v>22711</v>
      </c>
      <c r="X62" s="1" t="s">
        <v>0</v>
      </c>
      <c r="Y62" s="1">
        <v>12</v>
      </c>
      <c r="Z62" s="5">
        <f t="shared" si="0"/>
        <v>1.6554410452000325</v>
      </c>
      <c r="AA62" s="1">
        <v>2.04</v>
      </c>
      <c r="AB62" s="1">
        <v>1</v>
      </c>
      <c r="AC62" s="5">
        <f t="shared" si="1"/>
        <v>0.40541636260439473</v>
      </c>
      <c r="AD62" s="1">
        <v>0.5</v>
      </c>
      <c r="AE62" s="1">
        <v>1</v>
      </c>
      <c r="AF62" s="5">
        <f t="shared" si="2"/>
        <v>0.40541636260439473</v>
      </c>
      <c r="AG62" s="1">
        <v>0.5</v>
      </c>
      <c r="AH62" s="1">
        <v>1</v>
      </c>
      <c r="AI62" s="5">
        <f t="shared" si="3"/>
        <v>0.42163301710857054</v>
      </c>
      <c r="AJ62" s="1">
        <v>0.52</v>
      </c>
      <c r="AK62" s="1">
        <v>1</v>
      </c>
      <c r="AL62" s="5">
        <f t="shared" si="4"/>
        <v>-0.42163301710857054</v>
      </c>
      <c r="AM62" s="5">
        <f t="shared" si="5"/>
        <v>-0.52</v>
      </c>
      <c r="AN62" s="2"/>
    </row>
    <row r="63" spans="1:40" x14ac:dyDescent="0.7">
      <c r="A63" s="42" t="s">
        <v>178</v>
      </c>
      <c r="B63" s="8" t="s">
        <v>119</v>
      </c>
      <c r="C63" s="15">
        <v>22214</v>
      </c>
      <c r="D63" s="15" t="s">
        <v>32</v>
      </c>
      <c r="E63" s="31">
        <v>10</v>
      </c>
      <c r="F63" s="15">
        <v>0.54</v>
      </c>
      <c r="G63" s="15">
        <v>0.85</v>
      </c>
      <c r="H63" s="15">
        <v>10</v>
      </c>
      <c r="I63" s="15">
        <v>0.54</v>
      </c>
      <c r="J63" s="15">
        <v>0.85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/>
      <c r="U63" s="59" t="s">
        <v>51</v>
      </c>
      <c r="V63" s="60"/>
      <c r="W63" s="1"/>
      <c r="X63" s="1"/>
      <c r="Y63" s="1"/>
      <c r="Z63" s="4">
        <f>SUM(Z16:Z62)</f>
        <v>5.2665746977197108</v>
      </c>
      <c r="AA63" s="4">
        <f>SUM(AA16:AA62)</f>
        <v>6.49</v>
      </c>
      <c r="AB63" s="1"/>
      <c r="AC63" s="4">
        <f>SUM(AC16:AC62)</f>
        <v>3.219005919078894</v>
      </c>
      <c r="AD63" s="3">
        <f>SUM(AD16:AD62)</f>
        <v>3.9699999999999998</v>
      </c>
      <c r="AE63" s="3"/>
      <c r="AF63" s="4">
        <f t="shared" si="2"/>
        <v>1.2000324333090082</v>
      </c>
      <c r="AG63" s="3">
        <f>SUM(AG16:AG62)</f>
        <v>1.48</v>
      </c>
      <c r="AH63" s="3"/>
      <c r="AI63" s="4">
        <f t="shared" si="3"/>
        <v>1.0135409065109868</v>
      </c>
      <c r="AJ63" s="3">
        <f>SUM(AJ16:AJ62)</f>
        <v>1.25</v>
      </c>
      <c r="AK63" s="3"/>
      <c r="AL63" s="4">
        <f t="shared" si="4"/>
        <v>0.17027487229384586</v>
      </c>
      <c r="AM63" s="4">
        <f>SUM(AM16:AM62)</f>
        <v>0.21000000000000008</v>
      </c>
      <c r="AN63" s="2"/>
    </row>
    <row r="64" spans="1:40" x14ac:dyDescent="0.7">
      <c r="A64" s="42" t="s">
        <v>179</v>
      </c>
      <c r="B64" s="8" t="s">
        <v>49</v>
      </c>
      <c r="C64" s="15">
        <v>22214</v>
      </c>
      <c r="D64" s="15" t="s">
        <v>0</v>
      </c>
      <c r="E64" s="31">
        <v>10</v>
      </c>
      <c r="F64" s="15">
        <v>0.54</v>
      </c>
      <c r="G64" s="15">
        <v>0.85</v>
      </c>
      <c r="H64" s="15">
        <v>10</v>
      </c>
      <c r="I64" s="15">
        <v>0.54</v>
      </c>
      <c r="J64" s="15">
        <v>0.85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/>
      <c r="U64" s="44" t="s">
        <v>52</v>
      </c>
      <c r="V64" s="45"/>
      <c r="W64" s="2"/>
      <c r="X64" s="2"/>
      <c r="Y64" s="2"/>
      <c r="Z64" s="4">
        <f>Z63+Z14</f>
        <v>5.2665746977197108</v>
      </c>
      <c r="AA64" s="4">
        <f>AA63+AA14</f>
        <v>6.49</v>
      </c>
      <c r="AB64" s="3"/>
      <c r="AC64" s="4">
        <f>SUM(AC59:AC63)</f>
        <v>4.9217546420173512</v>
      </c>
      <c r="AD64" s="3">
        <f>SUM(AD59:AD63)</f>
        <v>6.0699999999999994</v>
      </c>
      <c r="AE64" s="1"/>
      <c r="AF64" s="1"/>
      <c r="AG64" s="1"/>
      <c r="AH64" s="1"/>
      <c r="AI64" s="1"/>
      <c r="AJ64" s="1"/>
      <c r="AK64" s="1"/>
      <c r="AL64" s="1"/>
      <c r="AM64" s="1"/>
      <c r="AN64" s="2"/>
    </row>
    <row r="65" spans="1:20" x14ac:dyDescent="0.7">
      <c r="A65" s="42" t="s">
        <v>180</v>
      </c>
      <c r="B65" s="8" t="s">
        <v>120</v>
      </c>
      <c r="C65" s="15">
        <v>22711</v>
      </c>
      <c r="D65" s="15" t="s">
        <v>0</v>
      </c>
      <c r="E65" s="31">
        <v>4</v>
      </c>
      <c r="F65" s="15">
        <v>1.42</v>
      </c>
      <c r="G65" s="15">
        <v>2.25</v>
      </c>
      <c r="H65" s="15">
        <v>1</v>
      </c>
      <c r="I65" s="15">
        <v>0.38</v>
      </c>
      <c r="J65" s="15">
        <v>0.6</v>
      </c>
      <c r="K65" s="34">
        <v>1</v>
      </c>
      <c r="L65" s="15">
        <v>0.35</v>
      </c>
      <c r="M65" s="15">
        <v>0.55000000000000004</v>
      </c>
      <c r="N65" s="15">
        <v>1</v>
      </c>
      <c r="O65" s="15">
        <v>0.35</v>
      </c>
      <c r="P65" s="15">
        <v>0.55000000000000004</v>
      </c>
      <c r="Q65" s="15">
        <v>1</v>
      </c>
      <c r="R65" s="15">
        <v>0.35</v>
      </c>
      <c r="S65" s="15">
        <v>0.55000000000000004</v>
      </c>
      <c r="T65" s="15"/>
    </row>
    <row r="66" spans="1:20" ht="25.5" customHeight="1" x14ac:dyDescent="0.7">
      <c r="A66" s="68" t="s">
        <v>121</v>
      </c>
      <c r="B66" s="69"/>
      <c r="C66" s="69"/>
      <c r="D66" s="70"/>
      <c r="E66" s="19">
        <v>3839</v>
      </c>
      <c r="F66" s="19">
        <v>91.18</v>
      </c>
      <c r="G66" s="19">
        <v>144.59</v>
      </c>
      <c r="H66" s="19">
        <v>1877</v>
      </c>
      <c r="I66" s="19">
        <v>29.65</v>
      </c>
      <c r="J66" s="19">
        <v>47.04</v>
      </c>
      <c r="K66" s="19">
        <v>1851</v>
      </c>
      <c r="L66" s="19">
        <v>20.3</v>
      </c>
      <c r="M66" s="19">
        <v>32.22</v>
      </c>
      <c r="N66" s="19">
        <v>1861</v>
      </c>
      <c r="O66" s="19">
        <v>21.56</v>
      </c>
      <c r="P66" s="19">
        <v>34.22</v>
      </c>
      <c r="Q66" s="19">
        <v>1891</v>
      </c>
      <c r="R66" s="19">
        <v>19.64</v>
      </c>
      <c r="S66" s="19">
        <v>31.16</v>
      </c>
      <c r="T66" s="15"/>
    </row>
    <row r="67" spans="1:20" x14ac:dyDescent="0.7">
      <c r="A67" s="56" t="s">
        <v>122</v>
      </c>
      <c r="B67" s="71"/>
      <c r="C67" s="71"/>
      <c r="D67" s="57"/>
      <c r="E67" s="19">
        <v>3844</v>
      </c>
      <c r="F67" s="19">
        <v>100.01</v>
      </c>
      <c r="G67" s="19">
        <v>158.59</v>
      </c>
      <c r="H67" s="19">
        <v>1879</v>
      </c>
      <c r="I67" s="19">
        <v>30.91</v>
      </c>
      <c r="J67" s="19">
        <v>49.04</v>
      </c>
      <c r="K67" s="19">
        <v>1854</v>
      </c>
      <c r="L67" s="19">
        <v>27.87</v>
      </c>
      <c r="M67" s="19">
        <v>44.22</v>
      </c>
      <c r="N67" s="19">
        <v>1861</v>
      </c>
      <c r="O67" s="19">
        <v>21.56</v>
      </c>
      <c r="P67" s="19">
        <v>34.22</v>
      </c>
      <c r="Q67" s="19">
        <v>1891</v>
      </c>
      <c r="R67" s="19">
        <v>19.64</v>
      </c>
      <c r="S67" s="19">
        <v>31.16</v>
      </c>
      <c r="T67" s="15"/>
    </row>
  </sheetData>
  <mergeCells count="15">
    <mergeCell ref="A67:D67"/>
    <mergeCell ref="A2:T2"/>
    <mergeCell ref="U63:V63"/>
    <mergeCell ref="U64:V64"/>
    <mergeCell ref="K6:M6"/>
    <mergeCell ref="N6:P6"/>
    <mergeCell ref="Q6:S6"/>
    <mergeCell ref="T6:T7"/>
    <mergeCell ref="A6:A7"/>
    <mergeCell ref="B6:B7"/>
    <mergeCell ref="C6:C7"/>
    <mergeCell ref="D6:D7"/>
    <mergeCell ref="E6:G6"/>
    <mergeCell ref="H6:J6"/>
    <mergeCell ref="A66:D66"/>
  </mergeCells>
  <pageMargins left="0.19685039370078741" right="0.19685039370078741" top="0.19685039370078741" bottom="0.19685039370078741" header="0.31496062992125984" footer="0.31496062992125984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क्षामता बिकास</vt:lpstr>
      <vt:lpstr>साधारण</vt:lpstr>
      <vt:lpstr>'क्षामता बिकास'!Print_Titles</vt:lpstr>
      <vt:lpstr>साधारण!Print_Titles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2026-08-20T09:35:53Z</dcterms:modified>
</cp:coreProperties>
</file>